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141dc57e61c66e/NBS 2020/NBS 2020/Admin Data/Road Transport/"/>
    </mc:Choice>
  </mc:AlternateContent>
  <xr:revisionPtr revIDLastSave="0" documentId="8_{2F82578B-879B-423B-96F8-2F1826644715}" xr6:coauthVersionLast="45" xr6:coauthVersionMax="45" xr10:uidLastSave="{00000000-0000-0000-0000-000000000000}"/>
  <bookViews>
    <workbookView xWindow="-110" yWindow="-110" windowWidth="19420" windowHeight="10420" firstSheet="5" activeTab="6" xr2:uid="{159BD215-BFF1-4633-9F73-806F79C06D0F}"/>
  </bookViews>
  <sheets>
    <sheet name="RTC by State" sheetId="1" r:id="rId1"/>
    <sheet name="Sex dist. of person injured" sheetId="2" r:id="rId2"/>
    <sheet name="Sex dist. of person killed" sheetId="3" r:id="rId3"/>
    <sheet name="Vehicle Involved inRTC" sheetId="4" r:id="rId4"/>
    <sheet name="Categories of Veh. in RTC " sheetId="5" r:id="rId5"/>
    <sheet name="Causative factors of RTC" sheetId="6" r:id="rId6"/>
    <sheet name="Number plate &amp; license produced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3" l="1"/>
  <c r="B18" i="3"/>
  <c r="B19" i="3" s="1"/>
  <c r="C19" i="3" s="1"/>
  <c r="B10" i="3"/>
  <c r="B9" i="3"/>
  <c r="B20" i="2"/>
  <c r="B19" i="2"/>
  <c r="B12" i="2"/>
  <c r="B11" i="2"/>
  <c r="B13" i="2" s="1"/>
  <c r="C11" i="2" s="1"/>
  <c r="C17" i="3" l="1"/>
  <c r="C18" i="3"/>
  <c r="B11" i="3"/>
  <c r="C11" i="3" s="1"/>
  <c r="C12" i="2"/>
  <c r="C13" i="2"/>
  <c r="B21" i="2"/>
  <c r="C21" i="2" s="1"/>
  <c r="C9" i="3" l="1"/>
  <c r="C10" i="3"/>
  <c r="C19" i="2"/>
  <c r="C20" i="2"/>
  <c r="C40" i="1" l="1"/>
  <c r="D40" i="1"/>
  <c r="E40" i="1"/>
  <c r="F40" i="1"/>
  <c r="G40" i="1"/>
  <c r="H40" i="1"/>
  <c r="I40" i="1"/>
  <c r="B40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3" i="1"/>
  <c r="B8" i="5"/>
  <c r="C5" i="5" s="1"/>
  <c r="O4" i="4"/>
  <c r="C40" i="6"/>
  <c r="D40" i="6"/>
  <c r="E40" i="6"/>
  <c r="F40" i="6"/>
  <c r="T40" i="6" s="1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B40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3" i="6"/>
  <c r="C8" i="5" l="1"/>
  <c r="C7" i="5"/>
  <c r="C6" i="5"/>
  <c r="C4" i="5"/>
</calcChain>
</file>

<file path=xl/sharedStrings.xml><?xml version="1.0" encoding="utf-8"?>
<sst xmlns="http://schemas.openxmlformats.org/spreadsheetml/2006/main" count="220" uniqueCount="133">
  <si>
    <t>STATE</t>
  </si>
  <si>
    <t>FATAL</t>
  </si>
  <si>
    <t>SERIOUS</t>
  </si>
  <si>
    <t>MINOR</t>
  </si>
  <si>
    <t>TOTAL CASES</t>
  </si>
  <si>
    <t>NUMBER INJURED</t>
  </si>
  <si>
    <t>NUMBER KILLED</t>
  </si>
  <si>
    <t>TOTAL CASUALTY</t>
  </si>
  <si>
    <t>PEOPLE INVOLVED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</si>
  <si>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</si>
  <si>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</si>
  <si>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</si>
  <si>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</si>
  <si>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</si>
  <si>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</si>
  <si>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</si>
  <si>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</si>
  <si>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</si>
  <si>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</si>
  <si>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</si>
  <si>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</si>
  <si>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</si>
  <si>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</si>
  <si>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</si>
  <si>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</si>
  <si>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</si>
  <si>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</si>
  <si>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</si>
  <si>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</si>
  <si>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</si>
  <si>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</si>
  <si>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</si>
  <si>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</si>
  <si>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</si>
  <si>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</si>
  <si>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</si>
  <si>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</si>
  <si>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</si>
  <si>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</si>
  <si>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</si>
  <si>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</si>
  <si>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</si>
  <si>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</si>
  <si>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</si>
  <si>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</si>
  <si>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</si>
  <si>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</t>
  </si>
  <si>
    <t>SEX</t>
  </si>
  <si>
    <t>Persons Injured</t>
  </si>
  <si>
    <t>Frequency</t>
  </si>
  <si>
    <t>Percentage</t>
  </si>
  <si>
    <t>MALE ADULT</t>
  </si>
  <si>
    <t>FEMALE ADULT</t>
  </si>
  <si>
    <t>MALE CHILD</t>
  </si>
  <si>
    <t>FEMALE CHILD</t>
  </si>
  <si>
    <t>Persons Killed</t>
  </si>
  <si>
    <t>VEHICLE INVOLVED</t>
  </si>
  <si>
    <t>BICYCLE</t>
  </si>
  <si>
    <t>MOTORCYCLE</t>
  </si>
  <si>
    <t>TRICYCLE</t>
  </si>
  <si>
    <t>CAR</t>
  </si>
  <si>
    <t>SUV(JEEP)</t>
  </si>
  <si>
    <t>VAN</t>
  </si>
  <si>
    <t>MINIBUS</t>
  </si>
  <si>
    <t>LUXURY BUS</t>
  </si>
  <si>
    <t>PICK-UP</t>
  </si>
  <si>
    <t>TRUCK</t>
  </si>
  <si>
    <t>TANKER</t>
  </si>
  <si>
    <t>TRAILER</t>
  </si>
  <si>
    <t>OTHERS</t>
  </si>
  <si>
    <t>PRIVATE</t>
  </si>
  <si>
    <t>COMMERCIAL</t>
  </si>
  <si>
    <t>GOVERNMENT</t>
  </si>
  <si>
    <t>DIPLOMAT</t>
  </si>
  <si>
    <t>SPV</t>
  </si>
  <si>
    <t>UPD</t>
  </si>
  <si>
    <t>TBT</t>
  </si>
  <si>
    <t>MDV</t>
  </si>
  <si>
    <t>BFL</t>
  </si>
  <si>
    <t>OVL</t>
  </si>
  <si>
    <t>DOT</t>
  </si>
  <si>
    <t>WOT</t>
  </si>
  <si>
    <t>DGD</t>
  </si>
  <si>
    <t>BRD</t>
  </si>
  <si>
    <t>RTV</t>
  </si>
  <si>
    <t>OBS</t>
  </si>
  <si>
    <t>SOS</t>
  </si>
  <si>
    <t>DAD</t>
  </si>
  <si>
    <t>PWR</t>
  </si>
  <si>
    <t>FTQ</t>
  </si>
  <si>
    <t>SLV</t>
  </si>
  <si>
    <t>Total</t>
  </si>
  <si>
    <t>CAUSATIVE FACTORS</t>
  </si>
  <si>
    <t>CODE</t>
  </si>
  <si>
    <t>Speed Violation (SPV)</t>
  </si>
  <si>
    <t>Use of Phone While Driving (UPWD)</t>
  </si>
  <si>
    <t>UPWD</t>
  </si>
  <si>
    <t>Tyre Burst (TBT)</t>
  </si>
  <si>
    <t>Mechanically Deficient Vehicle (MDV)</t>
  </si>
  <si>
    <t>Brake Failure (BFL)</t>
  </si>
  <si>
    <t>Overloading (OVL)</t>
  </si>
  <si>
    <t>Dangerous Overtaking (DOT)</t>
  </si>
  <si>
    <t>Wrongful Overtaking (WOT)</t>
  </si>
  <si>
    <t>Dangerous Driving (DGD)</t>
  </si>
  <si>
    <t>Bad Road (BRD)</t>
  </si>
  <si>
    <t>Route Violation (RTV)</t>
  </si>
  <si>
    <t>Road Obstruction Violation (OBS)</t>
  </si>
  <si>
    <t>Sleeping on Steering (SOS)</t>
  </si>
  <si>
    <t>Driving Under Alcohol/Drug Influence (DAD)</t>
  </si>
  <si>
    <t>Poor Weather (PWR)</t>
  </si>
  <si>
    <t>Fatigue (FTQ)</t>
  </si>
  <si>
    <t>Sign Light Violation (SLV)</t>
  </si>
  <si>
    <t>Others</t>
  </si>
  <si>
    <t>OTH</t>
  </si>
  <si>
    <t>LEGEND OF CAUSATIVE FACTORS CODE</t>
  </si>
  <si>
    <r>
      <t>CAUSATIVE FACTORS OF ROAD TRAFFIC CRASHES (2</t>
    </r>
    <r>
      <rPr>
        <b/>
        <vertAlign val="superscript"/>
        <sz val="11"/>
        <color theme="1"/>
        <rFont val="Corbel"/>
        <family val="2"/>
      </rPr>
      <t xml:space="preserve">ND </t>
    </r>
    <r>
      <rPr>
        <b/>
        <sz val="11"/>
        <color theme="1"/>
        <rFont val="Corbel"/>
        <family val="2"/>
      </rPr>
      <t>QUARTER 2020)</t>
    </r>
  </si>
  <si>
    <r>
      <t>CATEGORY OF VEHICLES INVOLVED IN ROAD TRAFFIC CRASHES (2</t>
    </r>
    <r>
      <rPr>
        <b/>
        <vertAlign val="superscript"/>
        <sz val="10"/>
        <color theme="1"/>
        <rFont val="Corbel"/>
        <family val="2"/>
      </rPr>
      <t>ND</t>
    </r>
    <r>
      <rPr>
        <b/>
        <sz val="10"/>
        <color theme="1"/>
        <rFont val="Corbel"/>
        <family val="2"/>
      </rPr>
      <t xml:space="preserve"> QUARTER 2020)</t>
    </r>
  </si>
  <si>
    <r>
      <t>2</t>
    </r>
    <r>
      <rPr>
        <b/>
        <vertAlign val="superscript"/>
        <sz val="10"/>
        <color rgb="FF000000"/>
        <rFont val="Corbel"/>
        <family val="2"/>
      </rPr>
      <t>ND</t>
    </r>
    <r>
      <rPr>
        <b/>
        <sz val="10"/>
        <color rgb="FF000000"/>
        <rFont val="Corbel"/>
        <family val="2"/>
      </rPr>
      <t xml:space="preserve"> QUARTER 2020</t>
    </r>
  </si>
  <si>
    <r>
      <t>NUMBER OF VEHICLES INVOLVED IN ROAD TRAFFIC CRASHES (2</t>
    </r>
    <r>
      <rPr>
        <b/>
        <vertAlign val="superscript"/>
        <sz val="11"/>
        <color theme="1"/>
        <rFont val="Corbel"/>
        <family val="2"/>
      </rPr>
      <t>ND</t>
    </r>
    <r>
      <rPr>
        <b/>
        <sz val="11"/>
        <color theme="1"/>
        <rFont val="Corbel"/>
        <family val="2"/>
      </rPr>
      <t xml:space="preserve"> QUARTER 2020)</t>
    </r>
  </si>
  <si>
    <t>Vehicle Category</t>
  </si>
  <si>
    <r>
      <t>ROAD TRAFFIC CRASHES ON STATE BASIS (2</t>
    </r>
    <r>
      <rPr>
        <b/>
        <vertAlign val="superscript"/>
        <sz val="11"/>
        <color theme="1"/>
        <rFont val="Corbel"/>
        <family val="2"/>
      </rPr>
      <t>ND</t>
    </r>
    <r>
      <rPr>
        <b/>
        <sz val="11"/>
        <color theme="1"/>
        <rFont val="Corbel"/>
        <family val="2"/>
      </rPr>
      <t xml:space="preserve"> QUARTER 2020)</t>
    </r>
  </si>
  <si>
    <t>MALE</t>
  </si>
  <si>
    <t>FEMALE</t>
  </si>
  <si>
    <t>ADULT</t>
  </si>
  <si>
    <t>CHILD</t>
  </si>
  <si>
    <r>
      <t>SEX DISTRIBUTION OF PERSONS INJURED IN RTC (2</t>
    </r>
    <r>
      <rPr>
        <b/>
        <vertAlign val="superscript"/>
        <sz val="11"/>
        <color theme="1"/>
        <rFont val="Corbel"/>
        <family val="2"/>
      </rPr>
      <t>ND</t>
    </r>
    <r>
      <rPr>
        <b/>
        <sz val="11"/>
        <color theme="1"/>
        <rFont val="Corbel"/>
        <family val="2"/>
      </rPr>
      <t xml:space="preserve"> QUARTER 2020)</t>
    </r>
  </si>
  <si>
    <t>Percentage (%)</t>
  </si>
  <si>
    <r>
      <t>SEX DISTRIBUTION OF PERSONS KILLED IN RTC (2</t>
    </r>
    <r>
      <rPr>
        <b/>
        <vertAlign val="superscript"/>
        <sz val="11"/>
        <color theme="1"/>
        <rFont val="Corbel"/>
        <family val="2"/>
      </rPr>
      <t>ND</t>
    </r>
    <r>
      <rPr>
        <b/>
        <sz val="11"/>
        <color theme="1"/>
        <rFont val="Corbel"/>
        <family val="2"/>
      </rPr>
      <t xml:space="preserve"> QUARTER 2020)</t>
    </r>
  </si>
  <si>
    <t>S/N</t>
  </si>
  <si>
    <t>NUMBER PLATE PRODUCTION</t>
  </si>
  <si>
    <t>DRIVER’S LICENCE PRODUCTION</t>
  </si>
  <si>
    <t>NUMBER PLATE AND LICENSE PRODUCED IN 2ND QUARTER 2020</t>
  </si>
  <si>
    <r>
      <t xml:space="preserve">               2</t>
    </r>
    <r>
      <rPr>
        <b/>
        <vertAlign val="superscript"/>
        <sz val="11"/>
        <color rgb="FF000000"/>
        <rFont val="Corbel"/>
        <family val="2"/>
      </rPr>
      <t>ND</t>
    </r>
    <r>
      <rPr>
        <b/>
        <sz val="11"/>
        <color rgb="FF000000"/>
        <rFont val="Corbel"/>
        <family val="2"/>
      </rPr>
      <t xml:space="preserve"> QUARTER,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</si>
</sst>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rbel"/>
      <family val="2"/>
    </font>
    <font>
      <b/>
      <sz val="11"/>
      <color rgb="FF000000"/>
      <name val="Corbel"/>
      <family val="2"/>
    </font>
    <font>
      <sz val="11"/>
      <color rgb="FF000000"/>
      <name val="Corbel"/>
      <family val="2"/>
    </font>
    <font>
      <b/>
      <sz val="10"/>
      <color theme="1"/>
      <name val="Corbel"/>
      <family val="2"/>
    </font>
    <font>
      <b/>
      <vertAlign val="superscript"/>
      <sz val="10"/>
      <color theme="1"/>
      <name val="Corbel"/>
      <family val="2"/>
    </font>
    <font>
      <b/>
      <vertAlign val="superscript"/>
      <sz val="11"/>
      <color theme="1"/>
      <name val="Corbel"/>
      <family val="2"/>
    </font>
    <font>
      <b/>
      <sz val="10"/>
      <color rgb="FF000000"/>
      <name val="Corbel"/>
      <family val="2"/>
    </font>
    <font>
      <sz val="10"/>
      <color rgb="FF000000"/>
      <name val="Corbel"/>
      <family val="2"/>
    </font>
    <font>
      <b/>
      <vertAlign val="superscript"/>
      <sz val="10"/>
      <color rgb="FF000000"/>
      <name val="Corbel"/>
      <family val="2"/>
    </font>
    <font>
      <sz val="11"/>
      <color theme="1"/>
      <name val="Corbel"/>
      <family val="2"/>
    </font>
    <font>
      <b/>
      <vertAlign val="superscript"/>
      <sz val="11"/>
      <color rgb="FF000000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/>
    </xf>
    <xf numFmtId="0" fontId="2" fillId="0" borderId="0" xfId="0" applyFont="1"/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 textRotation="90"/>
    </xf>
    <xf numFmtId="0" fontId="10" fillId="0" borderId="6" xfId="0" applyFont="1" applyBorder="1" applyAlignment="1">
      <alignment horizontal="right" vertical="center"/>
    </xf>
    <xf numFmtId="0" fontId="3" fillId="0" borderId="6" xfId="0" applyFont="1" applyBorder="1"/>
    <xf numFmtId="0" fontId="9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textRotation="90"/>
    </xf>
    <xf numFmtId="165" fontId="10" fillId="0" borderId="6" xfId="1" applyNumberFormat="1" applyFont="1" applyBorder="1" applyAlignment="1">
      <alignment horizontal="right" vertical="center"/>
    </xf>
    <xf numFmtId="165" fontId="3" fillId="0" borderId="6" xfId="1" applyNumberFormat="1" applyFont="1" applyBorder="1"/>
    <xf numFmtId="0" fontId="9" fillId="2" borderId="6" xfId="0" applyFont="1" applyFill="1" applyBorder="1" applyAlignment="1">
      <alignment horizontal="center" vertical="center" textRotation="90"/>
    </xf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/>
    </xf>
    <xf numFmtId="165" fontId="9" fillId="0" borderId="6" xfId="1" applyNumberFormat="1" applyFont="1" applyBorder="1" applyAlignment="1">
      <alignment vertical="center"/>
    </xf>
    <xf numFmtId="0" fontId="2" fillId="0" borderId="6" xfId="0" applyFont="1" applyBorder="1"/>
    <xf numFmtId="0" fontId="0" fillId="0" borderId="6" xfId="0" applyBorder="1"/>
    <xf numFmtId="43" fontId="0" fillId="0" borderId="6" xfId="0" applyNumberFormat="1" applyBorder="1"/>
    <xf numFmtId="164" fontId="0" fillId="0" borderId="6" xfId="0" applyNumberFormat="1" applyBorder="1"/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6" fillId="0" borderId="0" xfId="0" applyFont="1" applyBorder="1" applyAlignment="1"/>
    <xf numFmtId="165" fontId="9" fillId="0" borderId="6" xfId="1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9" fontId="5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12" fillId="0" borderId="6" xfId="0" applyFont="1" applyBorder="1"/>
    <xf numFmtId="1" fontId="12" fillId="0" borderId="6" xfId="2" applyNumberFormat="1" applyFont="1" applyBorder="1"/>
    <xf numFmtId="165" fontId="12" fillId="0" borderId="6" xfId="1" applyNumberFormat="1" applyFont="1" applyBorder="1"/>
    <xf numFmtId="0" fontId="4" fillId="0" borderId="6" xfId="0" applyFont="1" applyBorder="1" applyAlignment="1">
      <alignment horizontal="center" vertical="center"/>
    </xf>
    <xf numFmtId="0" fontId="3" fillId="0" borderId="0" xfId="0" applyFont="1" applyBorder="1"/>
    <xf numFmtId="165" fontId="12" fillId="0" borderId="0" xfId="1" applyNumberFormat="1" applyFont="1" applyBorder="1"/>
    <xf numFmtId="1" fontId="12" fillId="0" borderId="0" xfId="2" applyNumberFormat="1" applyFont="1" applyBorder="1"/>
    <xf numFmtId="0" fontId="12" fillId="0" borderId="0" xfId="0" applyFont="1" applyBorder="1"/>
    <xf numFmtId="0" fontId="4" fillId="0" borderId="1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65" fontId="12" fillId="0" borderId="4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CD8D3-B494-4690-A309-A95015283E52}">
  <dimension ref="A1:I40"/>
  <sheetViews>
    <sheetView workbookViewId="0">
      <selection activeCell="G34" sqref="G34"/>
    </sheetView>
  </sheetViews>
  <sheetFormatPr defaultRowHeight="14.5" x14ac:dyDescent="0.35"/>
  <cols>
    <col min="1" max="1" width="9.6328125" bestFit="1" customWidth="1"/>
    <col min="2" max="2" width="9" bestFit="1" customWidth="1"/>
    <col min="3" max="3" width="9.08984375" bestFit="1" customWidth="1"/>
    <col min="4" max="4" width="9.81640625" customWidth="1"/>
    <col min="5" max="5" width="9.54296875" customWidth="1"/>
    <col min="6" max="6" width="10.90625" customWidth="1"/>
    <col min="7" max="7" width="10.453125" customWidth="1"/>
    <col min="8" max="8" width="11" customWidth="1"/>
    <col min="9" max="9" width="11.36328125" customWidth="1"/>
  </cols>
  <sheetData>
    <row r="1" spans="1:9" ht="16.5" x14ac:dyDescent="0.35">
      <c r="A1" s="46" t="s">
        <v>120</v>
      </c>
      <c r="B1" s="46"/>
      <c r="C1" s="46"/>
      <c r="D1" s="46"/>
      <c r="E1" s="46"/>
      <c r="F1" s="46"/>
      <c r="G1" s="46"/>
      <c r="H1" s="46"/>
      <c r="I1" s="46"/>
    </row>
    <row r="2" spans="1:9" s="1" customFormat="1" ht="26" x14ac:dyDescent="0.35">
      <c r="A2" s="24" t="s">
        <v>0</v>
      </c>
      <c r="B2" s="24" t="s">
        <v>1</v>
      </c>
      <c r="C2" s="24" t="s">
        <v>2</v>
      </c>
      <c r="D2" s="24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8</v>
      </c>
    </row>
    <row r="3" spans="1:9" x14ac:dyDescent="0.35">
      <c r="A3" s="17" t="s">
        <v>9</v>
      </c>
      <c r="B3" s="13">
        <v>5</v>
      </c>
      <c r="C3" s="13">
        <v>12</v>
      </c>
      <c r="D3" s="13">
        <v>1</v>
      </c>
      <c r="E3" s="13">
        <f>SUM(B3:D3)</f>
        <v>18</v>
      </c>
      <c r="F3" s="13">
        <v>44</v>
      </c>
      <c r="G3" s="13">
        <v>8</v>
      </c>
      <c r="H3" s="13">
        <f>SUM(F3:G3)</f>
        <v>52</v>
      </c>
      <c r="I3" s="13">
        <v>92</v>
      </c>
    </row>
    <row r="4" spans="1:9" x14ac:dyDescent="0.35">
      <c r="A4" s="17" t="s">
        <v>10</v>
      </c>
      <c r="B4" s="13">
        <v>9</v>
      </c>
      <c r="C4" s="13">
        <v>37</v>
      </c>
      <c r="D4" s="13">
        <v>2</v>
      </c>
      <c r="E4" s="13">
        <f t="shared" ref="E4:E39" si="0">SUM(B4:D4)</f>
        <v>48</v>
      </c>
      <c r="F4" s="13">
        <v>115</v>
      </c>
      <c r="G4" s="13">
        <v>17</v>
      </c>
      <c r="H4" s="13">
        <f t="shared" ref="H4:H39" si="1">SUM(F4:G4)</f>
        <v>132</v>
      </c>
      <c r="I4" s="13">
        <v>226</v>
      </c>
    </row>
    <row r="5" spans="1:9" x14ac:dyDescent="0.35">
      <c r="A5" s="17" t="s">
        <v>11</v>
      </c>
      <c r="B5" s="13">
        <v>1</v>
      </c>
      <c r="C5" s="13">
        <v>11</v>
      </c>
      <c r="D5" s="13">
        <v>6</v>
      </c>
      <c r="E5" s="13">
        <f t="shared" si="0"/>
        <v>18</v>
      </c>
      <c r="F5" s="13">
        <v>20</v>
      </c>
      <c r="G5" s="13">
        <v>1</v>
      </c>
      <c r="H5" s="13">
        <f t="shared" si="1"/>
        <v>21</v>
      </c>
      <c r="I5" s="13">
        <v>67</v>
      </c>
    </row>
    <row r="6" spans="1:9" x14ac:dyDescent="0.35">
      <c r="A6" s="17" t="s">
        <v>12</v>
      </c>
      <c r="B6" s="13">
        <v>16</v>
      </c>
      <c r="C6" s="13">
        <v>28</v>
      </c>
      <c r="D6" s="13">
        <v>9</v>
      </c>
      <c r="E6" s="13">
        <f t="shared" si="0"/>
        <v>53</v>
      </c>
      <c r="F6" s="13">
        <v>92</v>
      </c>
      <c r="G6" s="13">
        <v>22</v>
      </c>
      <c r="H6" s="13">
        <f t="shared" si="1"/>
        <v>114</v>
      </c>
      <c r="I6" s="13">
        <v>263</v>
      </c>
    </row>
    <row r="7" spans="1:9" x14ac:dyDescent="0.35">
      <c r="A7" s="17" t="s">
        <v>13</v>
      </c>
      <c r="B7" s="13">
        <v>32</v>
      </c>
      <c r="C7" s="13">
        <v>46</v>
      </c>
      <c r="D7" s="13">
        <v>0</v>
      </c>
      <c r="E7" s="13">
        <f t="shared" si="0"/>
        <v>78</v>
      </c>
      <c r="F7" s="13">
        <v>313</v>
      </c>
      <c r="G7" s="13">
        <v>55</v>
      </c>
      <c r="H7" s="13">
        <f t="shared" si="1"/>
        <v>368</v>
      </c>
      <c r="I7" s="13">
        <v>501</v>
      </c>
    </row>
    <row r="8" spans="1:9" x14ac:dyDescent="0.35">
      <c r="A8" s="17" t="s">
        <v>14</v>
      </c>
      <c r="B8" s="13">
        <v>2</v>
      </c>
      <c r="C8" s="13">
        <v>4</v>
      </c>
      <c r="D8" s="13">
        <v>0</v>
      </c>
      <c r="E8" s="13">
        <f t="shared" si="0"/>
        <v>6</v>
      </c>
      <c r="F8" s="13">
        <v>8</v>
      </c>
      <c r="G8" s="13">
        <v>5</v>
      </c>
      <c r="H8" s="13">
        <f t="shared" si="1"/>
        <v>13</v>
      </c>
      <c r="I8" s="13">
        <v>27</v>
      </c>
    </row>
    <row r="9" spans="1:9" x14ac:dyDescent="0.35">
      <c r="A9" s="17" t="s">
        <v>15</v>
      </c>
      <c r="B9" s="13">
        <v>12</v>
      </c>
      <c r="C9" s="13">
        <v>67</v>
      </c>
      <c r="D9" s="13">
        <v>3</v>
      </c>
      <c r="E9" s="13">
        <f t="shared" si="0"/>
        <v>82</v>
      </c>
      <c r="F9" s="13">
        <v>232</v>
      </c>
      <c r="G9" s="13">
        <v>19</v>
      </c>
      <c r="H9" s="13">
        <f t="shared" si="1"/>
        <v>251</v>
      </c>
      <c r="I9" s="13">
        <v>314</v>
      </c>
    </row>
    <row r="10" spans="1:9" x14ac:dyDescent="0.35">
      <c r="A10" s="17" t="s">
        <v>16</v>
      </c>
      <c r="B10" s="13">
        <v>1</v>
      </c>
      <c r="C10" s="13">
        <v>2</v>
      </c>
      <c r="D10" s="13">
        <v>1</v>
      </c>
      <c r="E10" s="13">
        <f t="shared" si="0"/>
        <v>4</v>
      </c>
      <c r="F10" s="13">
        <v>13</v>
      </c>
      <c r="G10" s="13">
        <v>4</v>
      </c>
      <c r="H10" s="13">
        <f t="shared" si="1"/>
        <v>17</v>
      </c>
      <c r="I10" s="13">
        <v>22</v>
      </c>
    </row>
    <row r="11" spans="1:9" x14ac:dyDescent="0.35">
      <c r="A11" s="17" t="s">
        <v>17</v>
      </c>
      <c r="B11" s="13">
        <v>10</v>
      </c>
      <c r="C11" s="13">
        <v>11</v>
      </c>
      <c r="D11" s="13">
        <v>6</v>
      </c>
      <c r="E11" s="13">
        <f t="shared" si="0"/>
        <v>27</v>
      </c>
      <c r="F11" s="13">
        <v>47</v>
      </c>
      <c r="G11" s="13">
        <v>15</v>
      </c>
      <c r="H11" s="13">
        <f t="shared" si="1"/>
        <v>62</v>
      </c>
      <c r="I11" s="13">
        <v>143</v>
      </c>
    </row>
    <row r="12" spans="1:9" x14ac:dyDescent="0.35">
      <c r="A12" s="17" t="s">
        <v>18</v>
      </c>
      <c r="B12" s="13">
        <v>18</v>
      </c>
      <c r="C12" s="13">
        <v>22</v>
      </c>
      <c r="D12" s="13">
        <v>8</v>
      </c>
      <c r="E12" s="13">
        <f t="shared" si="0"/>
        <v>48</v>
      </c>
      <c r="F12" s="13">
        <v>90</v>
      </c>
      <c r="G12" s="13">
        <v>40</v>
      </c>
      <c r="H12" s="13">
        <f t="shared" si="1"/>
        <v>130</v>
      </c>
      <c r="I12" s="13">
        <v>230</v>
      </c>
    </row>
    <row r="13" spans="1:9" x14ac:dyDescent="0.35">
      <c r="A13" s="17" t="s">
        <v>19</v>
      </c>
      <c r="B13" s="13">
        <v>4</v>
      </c>
      <c r="C13" s="13">
        <v>5</v>
      </c>
      <c r="D13" s="13">
        <v>2</v>
      </c>
      <c r="E13" s="13">
        <f t="shared" si="0"/>
        <v>11</v>
      </c>
      <c r="F13" s="13">
        <v>25</v>
      </c>
      <c r="G13" s="13">
        <v>5</v>
      </c>
      <c r="H13" s="13">
        <f t="shared" si="1"/>
        <v>30</v>
      </c>
      <c r="I13" s="13">
        <v>46</v>
      </c>
    </row>
    <row r="14" spans="1:9" x14ac:dyDescent="0.35">
      <c r="A14" s="17" t="s">
        <v>20</v>
      </c>
      <c r="B14" s="13">
        <v>20</v>
      </c>
      <c r="C14" s="13">
        <v>30</v>
      </c>
      <c r="D14" s="13">
        <v>11</v>
      </c>
      <c r="E14" s="13">
        <f t="shared" si="0"/>
        <v>61</v>
      </c>
      <c r="F14" s="13">
        <v>163</v>
      </c>
      <c r="G14" s="13">
        <v>51</v>
      </c>
      <c r="H14" s="13">
        <f t="shared" si="1"/>
        <v>214</v>
      </c>
      <c r="I14" s="13">
        <v>363</v>
      </c>
    </row>
    <row r="15" spans="1:9" x14ac:dyDescent="0.35">
      <c r="A15" s="17" t="s">
        <v>21</v>
      </c>
      <c r="B15" s="13">
        <v>1</v>
      </c>
      <c r="C15" s="13">
        <v>10</v>
      </c>
      <c r="D15" s="13">
        <v>1</v>
      </c>
      <c r="E15" s="13">
        <f t="shared" si="0"/>
        <v>12</v>
      </c>
      <c r="F15" s="13">
        <v>21</v>
      </c>
      <c r="G15" s="13">
        <v>1</v>
      </c>
      <c r="H15" s="13">
        <f t="shared" si="1"/>
        <v>22</v>
      </c>
      <c r="I15" s="13">
        <v>42</v>
      </c>
    </row>
    <row r="16" spans="1:9" x14ac:dyDescent="0.35">
      <c r="A16" s="17" t="s">
        <v>22</v>
      </c>
      <c r="B16" s="13">
        <v>1</v>
      </c>
      <c r="C16" s="13">
        <v>6</v>
      </c>
      <c r="D16" s="13">
        <v>4</v>
      </c>
      <c r="E16" s="13">
        <f t="shared" si="0"/>
        <v>11</v>
      </c>
      <c r="F16" s="13">
        <v>20</v>
      </c>
      <c r="G16" s="13">
        <v>1</v>
      </c>
      <c r="H16" s="13">
        <f t="shared" si="1"/>
        <v>21</v>
      </c>
      <c r="I16" s="13">
        <v>45</v>
      </c>
    </row>
    <row r="17" spans="1:9" x14ac:dyDescent="0.35">
      <c r="A17" s="17" t="s">
        <v>23</v>
      </c>
      <c r="B17" s="13">
        <v>22</v>
      </c>
      <c r="C17" s="13">
        <v>108</v>
      </c>
      <c r="D17" s="13">
        <v>35</v>
      </c>
      <c r="E17" s="13">
        <f t="shared" si="0"/>
        <v>165</v>
      </c>
      <c r="F17" s="13">
        <v>303</v>
      </c>
      <c r="G17" s="13">
        <v>25</v>
      </c>
      <c r="H17" s="13">
        <f t="shared" si="1"/>
        <v>328</v>
      </c>
      <c r="I17" s="13">
        <v>723</v>
      </c>
    </row>
    <row r="18" spans="1:9" x14ac:dyDescent="0.35">
      <c r="A18" s="17" t="s">
        <v>24</v>
      </c>
      <c r="B18" s="13">
        <v>5</v>
      </c>
      <c r="C18" s="13">
        <v>19</v>
      </c>
      <c r="D18" s="13">
        <v>1</v>
      </c>
      <c r="E18" s="13">
        <f t="shared" si="0"/>
        <v>25</v>
      </c>
      <c r="F18" s="13">
        <v>49</v>
      </c>
      <c r="G18" s="13">
        <v>8</v>
      </c>
      <c r="H18" s="13">
        <f t="shared" si="1"/>
        <v>57</v>
      </c>
      <c r="I18" s="13">
        <v>108</v>
      </c>
    </row>
    <row r="19" spans="1:9" x14ac:dyDescent="0.35">
      <c r="A19" s="17" t="s">
        <v>25</v>
      </c>
      <c r="B19" s="13">
        <v>1</v>
      </c>
      <c r="C19" s="13">
        <v>12</v>
      </c>
      <c r="D19" s="13">
        <v>2</v>
      </c>
      <c r="E19" s="13">
        <f t="shared" si="0"/>
        <v>15</v>
      </c>
      <c r="F19" s="13">
        <v>34</v>
      </c>
      <c r="G19" s="13">
        <v>1</v>
      </c>
      <c r="H19" s="13">
        <f t="shared" si="1"/>
        <v>35</v>
      </c>
      <c r="I19" s="13">
        <v>61</v>
      </c>
    </row>
    <row r="20" spans="1:9" x14ac:dyDescent="0.35">
      <c r="A20" s="17" t="s">
        <v>26</v>
      </c>
      <c r="B20" s="13">
        <v>9</v>
      </c>
      <c r="C20" s="13">
        <v>34</v>
      </c>
      <c r="D20" s="13">
        <v>1</v>
      </c>
      <c r="E20" s="13">
        <f t="shared" si="0"/>
        <v>44</v>
      </c>
      <c r="F20" s="13">
        <v>146</v>
      </c>
      <c r="G20" s="13">
        <v>13</v>
      </c>
      <c r="H20" s="13">
        <f t="shared" si="1"/>
        <v>159</v>
      </c>
      <c r="I20" s="13">
        <v>262</v>
      </c>
    </row>
    <row r="21" spans="1:9" x14ac:dyDescent="0.35">
      <c r="A21" s="17" t="s">
        <v>27</v>
      </c>
      <c r="B21" s="13">
        <v>48</v>
      </c>
      <c r="C21" s="13">
        <v>120</v>
      </c>
      <c r="D21" s="13">
        <v>9</v>
      </c>
      <c r="E21" s="13">
        <f t="shared" si="0"/>
        <v>177</v>
      </c>
      <c r="F21" s="13">
        <v>552</v>
      </c>
      <c r="G21" s="13">
        <v>67</v>
      </c>
      <c r="H21" s="13">
        <f t="shared" si="1"/>
        <v>619</v>
      </c>
      <c r="I21" s="13">
        <v>1084</v>
      </c>
    </row>
    <row r="22" spans="1:9" x14ac:dyDescent="0.35">
      <c r="A22" s="17" t="s">
        <v>28</v>
      </c>
      <c r="B22" s="13">
        <v>11</v>
      </c>
      <c r="C22" s="13">
        <v>25</v>
      </c>
      <c r="D22" s="13">
        <v>0</v>
      </c>
      <c r="E22" s="13">
        <f t="shared" si="0"/>
        <v>36</v>
      </c>
      <c r="F22" s="13">
        <v>162</v>
      </c>
      <c r="G22" s="13">
        <v>43</v>
      </c>
      <c r="H22" s="13">
        <f t="shared" si="1"/>
        <v>205</v>
      </c>
      <c r="I22" s="13">
        <v>245</v>
      </c>
    </row>
    <row r="23" spans="1:9" x14ac:dyDescent="0.35">
      <c r="A23" s="17" t="s">
        <v>29</v>
      </c>
      <c r="B23" s="13">
        <v>15</v>
      </c>
      <c r="C23" s="13">
        <v>53</v>
      </c>
      <c r="D23" s="13">
        <v>2</v>
      </c>
      <c r="E23" s="13">
        <f t="shared" si="0"/>
        <v>70</v>
      </c>
      <c r="F23" s="13">
        <v>187</v>
      </c>
      <c r="G23" s="13">
        <v>28</v>
      </c>
      <c r="H23" s="13">
        <f t="shared" si="1"/>
        <v>215</v>
      </c>
      <c r="I23" s="13">
        <v>335</v>
      </c>
    </row>
    <row r="24" spans="1:9" x14ac:dyDescent="0.35">
      <c r="A24" s="17" t="s">
        <v>30</v>
      </c>
      <c r="B24" s="13">
        <v>16</v>
      </c>
      <c r="C24" s="13">
        <v>55</v>
      </c>
      <c r="D24" s="13">
        <v>3</v>
      </c>
      <c r="E24" s="13">
        <f t="shared" si="0"/>
        <v>74</v>
      </c>
      <c r="F24" s="13">
        <v>254</v>
      </c>
      <c r="G24" s="13">
        <v>29</v>
      </c>
      <c r="H24" s="13">
        <f t="shared" si="1"/>
        <v>283</v>
      </c>
      <c r="I24" s="13">
        <v>353</v>
      </c>
    </row>
    <row r="25" spans="1:9" x14ac:dyDescent="0.35">
      <c r="A25" s="17" t="s">
        <v>31</v>
      </c>
      <c r="B25" s="13">
        <v>12</v>
      </c>
      <c r="C25" s="13">
        <v>53</v>
      </c>
      <c r="D25" s="13">
        <v>15</v>
      </c>
      <c r="E25" s="13">
        <f t="shared" si="0"/>
        <v>80</v>
      </c>
      <c r="F25" s="13">
        <v>189</v>
      </c>
      <c r="G25" s="13">
        <v>13</v>
      </c>
      <c r="H25" s="13">
        <f t="shared" si="1"/>
        <v>202</v>
      </c>
      <c r="I25" s="13">
        <v>483</v>
      </c>
    </row>
    <row r="26" spans="1:9" x14ac:dyDescent="0.35">
      <c r="A26" s="17" t="s">
        <v>32</v>
      </c>
      <c r="B26" s="13">
        <v>31</v>
      </c>
      <c r="C26" s="13">
        <v>35</v>
      </c>
      <c r="D26" s="13">
        <v>6</v>
      </c>
      <c r="E26" s="13">
        <f t="shared" si="0"/>
        <v>72</v>
      </c>
      <c r="F26" s="13">
        <v>332</v>
      </c>
      <c r="G26" s="13">
        <v>77</v>
      </c>
      <c r="H26" s="13">
        <f t="shared" si="1"/>
        <v>409</v>
      </c>
      <c r="I26" s="13">
        <v>660</v>
      </c>
    </row>
    <row r="27" spans="1:9" x14ac:dyDescent="0.35">
      <c r="A27" s="17" t="s">
        <v>33</v>
      </c>
      <c r="B27" s="13">
        <v>19</v>
      </c>
      <c r="C27" s="13">
        <v>47</v>
      </c>
      <c r="D27" s="13">
        <v>27</v>
      </c>
      <c r="E27" s="13">
        <f t="shared" si="0"/>
        <v>93</v>
      </c>
      <c r="F27" s="13">
        <v>139</v>
      </c>
      <c r="G27" s="13">
        <v>24</v>
      </c>
      <c r="H27" s="13">
        <f t="shared" si="1"/>
        <v>163</v>
      </c>
      <c r="I27" s="13">
        <v>387</v>
      </c>
    </row>
    <row r="28" spans="1:9" x14ac:dyDescent="0.35">
      <c r="A28" s="17" t="s">
        <v>34</v>
      </c>
      <c r="B28" s="13">
        <v>16</v>
      </c>
      <c r="C28" s="13">
        <v>88</v>
      </c>
      <c r="D28" s="13">
        <v>3</v>
      </c>
      <c r="E28" s="13">
        <f t="shared" si="0"/>
        <v>107</v>
      </c>
      <c r="F28" s="13">
        <v>240</v>
      </c>
      <c r="G28" s="13">
        <v>26</v>
      </c>
      <c r="H28" s="13">
        <f t="shared" si="1"/>
        <v>266</v>
      </c>
      <c r="I28" s="13">
        <v>398</v>
      </c>
    </row>
    <row r="29" spans="1:9" x14ac:dyDescent="0.35">
      <c r="A29" s="17" t="s">
        <v>35</v>
      </c>
      <c r="B29" s="13">
        <v>11</v>
      </c>
      <c r="C29" s="13">
        <v>55</v>
      </c>
      <c r="D29" s="13">
        <v>5</v>
      </c>
      <c r="E29" s="13">
        <f t="shared" si="0"/>
        <v>71</v>
      </c>
      <c r="F29" s="13">
        <v>245</v>
      </c>
      <c r="G29" s="13">
        <v>34</v>
      </c>
      <c r="H29" s="13">
        <f t="shared" si="1"/>
        <v>279</v>
      </c>
      <c r="I29" s="13">
        <v>376</v>
      </c>
    </row>
    <row r="30" spans="1:9" x14ac:dyDescent="0.35">
      <c r="A30" s="17" t="s">
        <v>36</v>
      </c>
      <c r="B30" s="13">
        <v>34</v>
      </c>
      <c r="C30" s="13">
        <v>100</v>
      </c>
      <c r="D30" s="13">
        <v>36</v>
      </c>
      <c r="E30" s="13">
        <f t="shared" si="0"/>
        <v>170</v>
      </c>
      <c r="F30" s="13">
        <v>356</v>
      </c>
      <c r="G30" s="13">
        <v>52</v>
      </c>
      <c r="H30" s="13">
        <f t="shared" si="1"/>
        <v>408</v>
      </c>
      <c r="I30" s="13">
        <v>845</v>
      </c>
    </row>
    <row r="31" spans="1:9" x14ac:dyDescent="0.35">
      <c r="A31" s="17" t="s">
        <v>37</v>
      </c>
      <c r="B31" s="13">
        <v>16</v>
      </c>
      <c r="C31" s="13">
        <v>29</v>
      </c>
      <c r="D31" s="13">
        <v>7</v>
      </c>
      <c r="E31" s="13">
        <f t="shared" si="0"/>
        <v>52</v>
      </c>
      <c r="F31" s="13">
        <v>134</v>
      </c>
      <c r="G31" s="13">
        <v>22</v>
      </c>
      <c r="H31" s="13">
        <f t="shared" si="1"/>
        <v>156</v>
      </c>
      <c r="I31" s="13">
        <v>346</v>
      </c>
    </row>
    <row r="32" spans="1:9" x14ac:dyDescent="0.35">
      <c r="A32" s="17" t="s">
        <v>38</v>
      </c>
      <c r="B32" s="13">
        <v>18</v>
      </c>
      <c r="C32" s="13">
        <v>23</v>
      </c>
      <c r="D32" s="13">
        <v>4</v>
      </c>
      <c r="E32" s="13">
        <f t="shared" si="0"/>
        <v>45</v>
      </c>
      <c r="F32" s="13">
        <v>112</v>
      </c>
      <c r="G32" s="13">
        <v>15</v>
      </c>
      <c r="H32" s="13">
        <f t="shared" si="1"/>
        <v>127</v>
      </c>
      <c r="I32" s="13">
        <v>256</v>
      </c>
    </row>
    <row r="33" spans="1:9" x14ac:dyDescent="0.35">
      <c r="A33" s="17" t="s">
        <v>39</v>
      </c>
      <c r="B33" s="13">
        <v>40</v>
      </c>
      <c r="C33" s="13">
        <v>79</v>
      </c>
      <c r="D33" s="13">
        <v>19</v>
      </c>
      <c r="E33" s="13">
        <f t="shared" si="0"/>
        <v>138</v>
      </c>
      <c r="F33" s="13">
        <v>296</v>
      </c>
      <c r="G33" s="13">
        <v>53</v>
      </c>
      <c r="H33" s="13">
        <f t="shared" si="1"/>
        <v>349</v>
      </c>
      <c r="I33" s="13">
        <v>718</v>
      </c>
    </row>
    <row r="34" spans="1:9" x14ac:dyDescent="0.35">
      <c r="A34" s="17" t="s">
        <v>40</v>
      </c>
      <c r="B34" s="13">
        <v>5</v>
      </c>
      <c r="C34" s="13">
        <v>33</v>
      </c>
      <c r="D34" s="13">
        <v>1</v>
      </c>
      <c r="E34" s="13">
        <f t="shared" si="0"/>
        <v>39</v>
      </c>
      <c r="F34" s="13">
        <v>93</v>
      </c>
      <c r="G34" s="13">
        <v>13</v>
      </c>
      <c r="H34" s="13">
        <f t="shared" si="1"/>
        <v>106</v>
      </c>
      <c r="I34" s="13">
        <v>189</v>
      </c>
    </row>
    <row r="35" spans="1:9" x14ac:dyDescent="0.35">
      <c r="A35" s="17" t="s">
        <v>41</v>
      </c>
      <c r="B35" s="13">
        <v>3</v>
      </c>
      <c r="C35" s="13">
        <v>3</v>
      </c>
      <c r="D35" s="13">
        <v>2</v>
      </c>
      <c r="E35" s="13">
        <f t="shared" si="0"/>
        <v>8</v>
      </c>
      <c r="F35" s="13">
        <v>25</v>
      </c>
      <c r="G35" s="13">
        <v>7</v>
      </c>
      <c r="H35" s="13">
        <f t="shared" si="1"/>
        <v>32</v>
      </c>
      <c r="I35" s="13">
        <v>50</v>
      </c>
    </row>
    <row r="36" spans="1:9" x14ac:dyDescent="0.35">
      <c r="A36" s="17" t="s">
        <v>42</v>
      </c>
      <c r="B36" s="13">
        <v>6</v>
      </c>
      <c r="C36" s="13">
        <v>19</v>
      </c>
      <c r="D36" s="13">
        <v>0</v>
      </c>
      <c r="E36" s="13">
        <f t="shared" si="0"/>
        <v>25</v>
      </c>
      <c r="F36" s="13">
        <v>79</v>
      </c>
      <c r="G36" s="13">
        <v>8</v>
      </c>
      <c r="H36" s="13">
        <f t="shared" si="1"/>
        <v>87</v>
      </c>
      <c r="I36" s="13">
        <v>117</v>
      </c>
    </row>
    <row r="37" spans="1:9" x14ac:dyDescent="0.35">
      <c r="A37" s="17" t="s">
        <v>43</v>
      </c>
      <c r="B37" s="13">
        <v>8</v>
      </c>
      <c r="C37" s="13">
        <v>27</v>
      </c>
      <c r="D37" s="13">
        <v>1</v>
      </c>
      <c r="E37" s="13">
        <f t="shared" si="0"/>
        <v>36</v>
      </c>
      <c r="F37" s="13">
        <v>118</v>
      </c>
      <c r="G37" s="13">
        <v>11</v>
      </c>
      <c r="H37" s="13">
        <f t="shared" si="1"/>
        <v>129</v>
      </c>
      <c r="I37" s="13">
        <v>202</v>
      </c>
    </row>
    <row r="38" spans="1:9" x14ac:dyDescent="0.35">
      <c r="A38" s="17" t="s">
        <v>44</v>
      </c>
      <c r="B38" s="13">
        <v>14</v>
      </c>
      <c r="C38" s="13">
        <v>23</v>
      </c>
      <c r="D38" s="13">
        <v>1</v>
      </c>
      <c r="E38" s="13">
        <f t="shared" si="0"/>
        <v>38</v>
      </c>
      <c r="F38" s="13">
        <v>149</v>
      </c>
      <c r="G38" s="13">
        <v>27</v>
      </c>
      <c r="H38" s="13">
        <f t="shared" si="1"/>
        <v>176</v>
      </c>
      <c r="I38" s="13">
        <v>255</v>
      </c>
    </row>
    <row r="39" spans="1:9" x14ac:dyDescent="0.35">
      <c r="A39" s="17" t="s">
        <v>45</v>
      </c>
      <c r="B39" s="13">
        <v>7</v>
      </c>
      <c r="C39" s="13">
        <v>14</v>
      </c>
      <c r="D39" s="13">
        <v>2</v>
      </c>
      <c r="E39" s="13">
        <f t="shared" si="0"/>
        <v>23</v>
      </c>
      <c r="F39" s="13">
        <v>138</v>
      </c>
      <c r="G39" s="13">
        <v>15</v>
      </c>
      <c r="H39" s="13">
        <f t="shared" si="1"/>
        <v>153</v>
      </c>
      <c r="I39" s="13">
        <v>199</v>
      </c>
    </row>
    <row r="40" spans="1:9" x14ac:dyDescent="0.35">
      <c r="A40" s="7" t="s">
        <v>46</v>
      </c>
      <c r="B40" s="26">
        <f>SUM(B3:B39)</f>
        <v>499</v>
      </c>
      <c r="C40" s="26">
        <f t="shared" ref="C40:I40" si="2">SUM(C3:C39)</f>
        <v>1345</v>
      </c>
      <c r="D40" s="26">
        <f t="shared" si="2"/>
        <v>236</v>
      </c>
      <c r="E40" s="26">
        <f t="shared" si="2"/>
        <v>2080</v>
      </c>
      <c r="F40" s="26">
        <f t="shared" si="2"/>
        <v>5535</v>
      </c>
      <c r="G40" s="26">
        <f t="shared" si="2"/>
        <v>855</v>
      </c>
      <c r="H40" s="26">
        <f t="shared" si="2"/>
        <v>6390</v>
      </c>
      <c r="I40" s="26">
        <f t="shared" si="2"/>
        <v>11033</v>
      </c>
    </row>
  </sheetData>
  <mergeCells count="1">
    <mergeCell ref="A1:I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3F7CD-DFE1-4ED1-A8CB-2FCB651D4F1A}">
  <dimension ref="A1:C21"/>
  <sheetViews>
    <sheetView workbookViewId="0">
      <selection activeCell="E17" sqref="E17"/>
    </sheetView>
  </sheetViews>
  <sheetFormatPr defaultRowHeight="14.5" x14ac:dyDescent="0.35"/>
  <cols>
    <col min="1" max="1" width="20.54296875" customWidth="1"/>
    <col min="2" max="2" width="19.54296875" customWidth="1"/>
    <col min="3" max="3" width="32.08984375" customWidth="1"/>
  </cols>
  <sheetData>
    <row r="1" spans="1:3" ht="17" thickBot="1" x14ac:dyDescent="0.4">
      <c r="A1" s="47" t="s">
        <v>125</v>
      </c>
      <c r="B1" s="48"/>
      <c r="C1" s="49"/>
    </row>
    <row r="2" spans="1:3" x14ac:dyDescent="0.35">
      <c r="A2" s="50" t="s">
        <v>47</v>
      </c>
      <c r="B2" s="50" t="s">
        <v>48</v>
      </c>
      <c r="C2" s="50"/>
    </row>
    <row r="3" spans="1:3" x14ac:dyDescent="0.35">
      <c r="A3" s="51"/>
      <c r="B3" s="35" t="s">
        <v>49</v>
      </c>
      <c r="C3" s="35" t="s">
        <v>126</v>
      </c>
    </row>
    <row r="4" spans="1:3" hidden="1" x14ac:dyDescent="0.35">
      <c r="A4" s="28" t="s">
        <v>51</v>
      </c>
      <c r="B4" s="29">
        <v>4196</v>
      </c>
      <c r="C4" s="30">
        <v>0.76</v>
      </c>
    </row>
    <row r="5" spans="1:3" hidden="1" x14ac:dyDescent="0.35">
      <c r="A5" s="28" t="s">
        <v>52</v>
      </c>
      <c r="B5" s="29">
        <v>970</v>
      </c>
      <c r="C5" s="30">
        <v>0.18</v>
      </c>
    </row>
    <row r="6" spans="1:3" hidden="1" x14ac:dyDescent="0.35">
      <c r="A6" s="28" t="s">
        <v>53</v>
      </c>
      <c r="B6" s="29">
        <v>197</v>
      </c>
      <c r="C6" s="30">
        <v>0.04</v>
      </c>
    </row>
    <row r="7" spans="1:3" hidden="1" x14ac:dyDescent="0.35">
      <c r="A7" s="28" t="s">
        <v>54</v>
      </c>
      <c r="B7" s="29">
        <v>172</v>
      </c>
      <c r="C7" s="30">
        <v>0.03</v>
      </c>
    </row>
    <row r="8" spans="1:3" hidden="1" x14ac:dyDescent="0.35">
      <c r="A8" s="27" t="s">
        <v>46</v>
      </c>
      <c r="B8" s="31">
        <v>5535</v>
      </c>
      <c r="C8" s="30">
        <v>1</v>
      </c>
    </row>
    <row r="9" spans="1:3" hidden="1" x14ac:dyDescent="0.35">
      <c r="A9" s="32"/>
      <c r="B9" s="32"/>
      <c r="C9" s="32"/>
    </row>
    <row r="10" spans="1:3" hidden="1" x14ac:dyDescent="0.35">
      <c r="A10" s="32"/>
      <c r="B10" s="32"/>
      <c r="C10" s="32"/>
    </row>
    <row r="11" spans="1:3" x14ac:dyDescent="0.35">
      <c r="A11" s="10" t="s">
        <v>121</v>
      </c>
      <c r="B11" s="34">
        <f>SUM(B4,B6)</f>
        <v>4393</v>
      </c>
      <c r="C11" s="33">
        <f>B11/$B$13*100</f>
        <v>79.367660343270103</v>
      </c>
    </row>
    <row r="12" spans="1:3" x14ac:dyDescent="0.35">
      <c r="A12" s="10" t="s">
        <v>122</v>
      </c>
      <c r="B12" s="34">
        <f>SUM(B5,B7)</f>
        <v>1142</v>
      </c>
      <c r="C12" s="33">
        <f t="shared" ref="C12:C13" si="0">B12/$B$13*100</f>
        <v>20.632339656729901</v>
      </c>
    </row>
    <row r="13" spans="1:3" x14ac:dyDescent="0.35">
      <c r="A13" s="10" t="s">
        <v>46</v>
      </c>
      <c r="B13" s="34">
        <f>SUM(B11:B12)</f>
        <v>5535</v>
      </c>
      <c r="C13" s="33">
        <f t="shared" si="0"/>
        <v>100</v>
      </c>
    </row>
    <row r="14" spans="1:3" x14ac:dyDescent="0.35">
      <c r="A14" s="36"/>
      <c r="B14" s="37"/>
      <c r="C14" s="38"/>
    </row>
    <row r="15" spans="1:3" ht="15" thickBot="1" x14ac:dyDescent="0.4">
      <c r="A15" s="36"/>
      <c r="B15" s="37"/>
      <c r="C15" s="38"/>
    </row>
    <row r="16" spans="1:3" ht="17" thickBot="1" x14ac:dyDescent="0.4">
      <c r="A16" s="47" t="s">
        <v>125</v>
      </c>
      <c r="B16" s="48"/>
      <c r="C16" s="49"/>
    </row>
    <row r="17" spans="1:3" x14ac:dyDescent="0.35">
      <c r="A17" s="50" t="s">
        <v>47</v>
      </c>
      <c r="B17" s="50" t="s">
        <v>48</v>
      </c>
      <c r="C17" s="50"/>
    </row>
    <row r="18" spans="1:3" x14ac:dyDescent="0.35">
      <c r="A18" s="51"/>
      <c r="B18" s="35" t="s">
        <v>49</v>
      </c>
      <c r="C18" s="35" t="s">
        <v>126</v>
      </c>
    </row>
    <row r="19" spans="1:3" x14ac:dyDescent="0.35">
      <c r="A19" s="10" t="s">
        <v>123</v>
      </c>
      <c r="B19" s="34">
        <f>SUM(B4:B5)</f>
        <v>5166</v>
      </c>
      <c r="C19" s="34">
        <f>B19/$B$21*100</f>
        <v>93.333333333333329</v>
      </c>
    </row>
    <row r="20" spans="1:3" x14ac:dyDescent="0.35">
      <c r="A20" s="10" t="s">
        <v>124</v>
      </c>
      <c r="B20" s="34">
        <f>SUM(B6:B7)</f>
        <v>369</v>
      </c>
      <c r="C20" s="34">
        <f t="shared" ref="C20:C21" si="1">B20/$B$21*100</f>
        <v>6.666666666666667</v>
      </c>
    </row>
    <row r="21" spans="1:3" x14ac:dyDescent="0.35">
      <c r="A21" s="10" t="s">
        <v>46</v>
      </c>
      <c r="B21" s="34">
        <f>SUM(B19:B20)</f>
        <v>5535</v>
      </c>
      <c r="C21" s="34">
        <f t="shared" si="1"/>
        <v>100</v>
      </c>
    </row>
  </sheetData>
  <mergeCells count="6">
    <mergeCell ref="A1:C1"/>
    <mergeCell ref="A16:C16"/>
    <mergeCell ref="A17:A18"/>
    <mergeCell ref="B17:C17"/>
    <mergeCell ref="A2:A3"/>
    <mergeCell ref="B2:C2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F712E-BAC8-4EDB-A609-EAF6BA9C772B}">
  <dimension ref="A1:C19"/>
  <sheetViews>
    <sheetView workbookViewId="0">
      <selection activeCell="F14" sqref="F14"/>
    </sheetView>
  </sheetViews>
  <sheetFormatPr defaultRowHeight="14.5" x14ac:dyDescent="0.35"/>
  <cols>
    <col min="1" max="2" width="24.54296875" customWidth="1"/>
    <col min="3" max="3" width="24.08984375" customWidth="1"/>
  </cols>
  <sheetData>
    <row r="1" spans="1:3" ht="17" thickBot="1" x14ac:dyDescent="0.4">
      <c r="A1" s="47" t="s">
        <v>127</v>
      </c>
      <c r="B1" s="48"/>
      <c r="C1" s="49"/>
    </row>
    <row r="2" spans="1:3" x14ac:dyDescent="0.35">
      <c r="A2" s="52" t="s">
        <v>47</v>
      </c>
      <c r="B2" s="53" t="s">
        <v>55</v>
      </c>
      <c r="C2" s="54"/>
    </row>
    <row r="3" spans="1:3" x14ac:dyDescent="0.35">
      <c r="A3" s="50"/>
      <c r="B3" s="35" t="s">
        <v>49</v>
      </c>
      <c r="C3" s="35" t="s">
        <v>50</v>
      </c>
    </row>
    <row r="4" spans="1:3" hidden="1" x14ac:dyDescent="0.35">
      <c r="A4" s="28" t="s">
        <v>51</v>
      </c>
      <c r="B4" s="29">
        <v>660</v>
      </c>
      <c r="C4" s="30">
        <v>0.77</v>
      </c>
    </row>
    <row r="5" spans="1:3" hidden="1" x14ac:dyDescent="0.35">
      <c r="A5" s="28" t="s">
        <v>52</v>
      </c>
      <c r="B5" s="29">
        <v>128</v>
      </c>
      <c r="C5" s="30">
        <v>0.15</v>
      </c>
    </row>
    <row r="6" spans="1:3" hidden="1" x14ac:dyDescent="0.35">
      <c r="A6" s="28" t="s">
        <v>53</v>
      </c>
      <c r="B6" s="29">
        <v>34</v>
      </c>
      <c r="C6" s="30">
        <v>0.04</v>
      </c>
    </row>
    <row r="7" spans="1:3" hidden="1" x14ac:dyDescent="0.35">
      <c r="A7" s="28" t="s">
        <v>54</v>
      </c>
      <c r="B7" s="29">
        <v>33</v>
      </c>
      <c r="C7" s="30">
        <v>0.04</v>
      </c>
    </row>
    <row r="8" spans="1:3" hidden="1" x14ac:dyDescent="0.35">
      <c r="A8" s="27" t="s">
        <v>46</v>
      </c>
      <c r="B8" s="31">
        <v>855</v>
      </c>
      <c r="C8" s="30">
        <v>1</v>
      </c>
    </row>
    <row r="9" spans="1:3" x14ac:dyDescent="0.35">
      <c r="A9" s="10" t="s">
        <v>121</v>
      </c>
      <c r="B9" s="32">
        <f>SUM(B4,B6)</f>
        <v>694</v>
      </c>
      <c r="C9" s="34">
        <f>B9/$B$11*100</f>
        <v>81.169590643274859</v>
      </c>
    </row>
    <row r="10" spans="1:3" x14ac:dyDescent="0.35">
      <c r="A10" s="10" t="s">
        <v>122</v>
      </c>
      <c r="B10" s="32">
        <f>SUM(B5,B7)</f>
        <v>161</v>
      </c>
      <c r="C10" s="34">
        <f t="shared" ref="C10:C11" si="0">B10/$B$11*100</f>
        <v>18.830409356725148</v>
      </c>
    </row>
    <row r="11" spans="1:3" x14ac:dyDescent="0.35">
      <c r="A11" s="10" t="s">
        <v>46</v>
      </c>
      <c r="B11" s="32">
        <f>SUM(B9:B10)</f>
        <v>855</v>
      </c>
      <c r="C11" s="34">
        <f t="shared" si="0"/>
        <v>100</v>
      </c>
    </row>
    <row r="12" spans="1:3" x14ac:dyDescent="0.35">
      <c r="A12" s="36"/>
      <c r="B12" s="39"/>
      <c r="C12" s="37"/>
    </row>
    <row r="13" spans="1:3" ht="15" thickBot="1" x14ac:dyDescent="0.4"/>
    <row r="14" spans="1:3" ht="17" thickBot="1" x14ac:dyDescent="0.4">
      <c r="A14" s="47" t="s">
        <v>127</v>
      </c>
      <c r="B14" s="48"/>
      <c r="C14" s="49"/>
    </row>
    <row r="15" spans="1:3" x14ac:dyDescent="0.35">
      <c r="A15" s="52" t="s">
        <v>47</v>
      </c>
      <c r="B15" s="53" t="s">
        <v>55</v>
      </c>
      <c r="C15" s="54"/>
    </row>
    <row r="16" spans="1:3" x14ac:dyDescent="0.35">
      <c r="A16" s="50"/>
      <c r="B16" s="35" t="s">
        <v>49</v>
      </c>
      <c r="C16" s="35" t="s">
        <v>50</v>
      </c>
    </row>
    <row r="17" spans="1:3" x14ac:dyDescent="0.35">
      <c r="A17" s="10" t="s">
        <v>123</v>
      </c>
      <c r="B17" s="32">
        <f>SUM(B4:B5)</f>
        <v>788</v>
      </c>
      <c r="C17" s="34">
        <f>B17/$B$19*100</f>
        <v>92.163742690058484</v>
      </c>
    </row>
    <row r="18" spans="1:3" x14ac:dyDescent="0.35">
      <c r="A18" s="10" t="s">
        <v>124</v>
      </c>
      <c r="B18" s="32">
        <f>SUM(B6:B7)</f>
        <v>67</v>
      </c>
      <c r="C18" s="34">
        <f t="shared" ref="C18:C19" si="1">B18/$B$19*100</f>
        <v>7.8362573099415203</v>
      </c>
    </row>
    <row r="19" spans="1:3" x14ac:dyDescent="0.35">
      <c r="A19" s="10" t="s">
        <v>46</v>
      </c>
      <c r="B19" s="32">
        <f>SUM(B17:B18)</f>
        <v>855</v>
      </c>
      <c r="C19" s="34">
        <f t="shared" si="1"/>
        <v>100</v>
      </c>
    </row>
  </sheetData>
  <mergeCells count="6">
    <mergeCell ref="A1:C1"/>
    <mergeCell ref="A15:A16"/>
    <mergeCell ref="B15:C15"/>
    <mergeCell ref="A14:C14"/>
    <mergeCell ref="A2:A3"/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AABBA-924E-4868-8F51-C2650FF166D0}">
  <dimension ref="A1:O4"/>
  <sheetViews>
    <sheetView workbookViewId="0">
      <selection activeCell="O5" sqref="O5"/>
    </sheetView>
  </sheetViews>
  <sheetFormatPr defaultRowHeight="14.5" x14ac:dyDescent="0.35"/>
  <cols>
    <col min="1" max="1" width="14.1796875" customWidth="1"/>
    <col min="15" max="15" width="9.08984375" bestFit="1" customWidth="1"/>
  </cols>
  <sheetData>
    <row r="1" spans="1:15" ht="16.5" x14ac:dyDescent="0.35">
      <c r="A1" s="46" t="s">
        <v>118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x14ac:dyDescent="0.35">
      <c r="A2" s="55" t="s">
        <v>117</v>
      </c>
      <c r="B2" s="56" t="s">
        <v>56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5" ht="70" x14ac:dyDescent="0.35">
      <c r="A3" s="55"/>
      <c r="B3" s="15" t="s">
        <v>57</v>
      </c>
      <c r="C3" s="15" t="s">
        <v>58</v>
      </c>
      <c r="D3" s="15" t="s">
        <v>59</v>
      </c>
      <c r="E3" s="15" t="s">
        <v>60</v>
      </c>
      <c r="F3" s="15" t="s">
        <v>61</v>
      </c>
      <c r="G3" s="15" t="s">
        <v>62</v>
      </c>
      <c r="H3" s="15" t="s">
        <v>63</v>
      </c>
      <c r="I3" s="15" t="s">
        <v>64</v>
      </c>
      <c r="J3" s="15" t="s">
        <v>65</v>
      </c>
      <c r="K3" s="15" t="s">
        <v>66</v>
      </c>
      <c r="L3" s="15" t="s">
        <v>67</v>
      </c>
      <c r="M3" s="15" t="s">
        <v>68</v>
      </c>
      <c r="N3" s="12" t="s">
        <v>69</v>
      </c>
      <c r="O3" s="12" t="s">
        <v>46</v>
      </c>
    </row>
    <row r="4" spans="1:15" x14ac:dyDescent="0.35">
      <c r="A4" s="16" t="s">
        <v>46</v>
      </c>
      <c r="B4" s="17">
        <v>9</v>
      </c>
      <c r="C4" s="17">
        <v>813</v>
      </c>
      <c r="D4" s="17">
        <v>136</v>
      </c>
      <c r="E4" s="17">
        <v>958</v>
      </c>
      <c r="F4" s="17">
        <v>79</v>
      </c>
      <c r="G4" s="17">
        <v>15</v>
      </c>
      <c r="H4" s="17">
        <v>491</v>
      </c>
      <c r="I4" s="17">
        <v>3</v>
      </c>
      <c r="J4" s="17">
        <v>85</v>
      </c>
      <c r="K4" s="17">
        <v>462</v>
      </c>
      <c r="L4" s="17">
        <v>89</v>
      </c>
      <c r="M4" s="17">
        <v>173</v>
      </c>
      <c r="N4" s="17">
        <v>21</v>
      </c>
      <c r="O4" s="18">
        <f>SUM(B4:N4)</f>
        <v>3334</v>
      </c>
    </row>
  </sheetData>
  <mergeCells count="3">
    <mergeCell ref="A1:O1"/>
    <mergeCell ref="A2:A3"/>
    <mergeCell ref="B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FF61D-1138-4BCE-B127-0E3E8E36AA04}">
  <dimension ref="A1:F8"/>
  <sheetViews>
    <sheetView workbookViewId="0">
      <selection activeCell="C14" sqref="C14"/>
    </sheetView>
  </sheetViews>
  <sheetFormatPr defaultRowHeight="14.5" x14ac:dyDescent="0.35"/>
  <cols>
    <col min="1" max="1" width="22.90625" customWidth="1"/>
    <col min="2" max="3" width="25.81640625" customWidth="1"/>
    <col min="4" max="4" width="12.08984375" customWidth="1"/>
    <col min="5" max="5" width="13.453125" customWidth="1"/>
    <col min="6" max="6" width="14.453125" customWidth="1"/>
  </cols>
  <sheetData>
    <row r="1" spans="1:6" ht="15" x14ac:dyDescent="0.35">
      <c r="A1" s="59" t="s">
        <v>116</v>
      </c>
      <c r="B1" s="59"/>
      <c r="C1" s="59"/>
      <c r="D1" s="25"/>
      <c r="E1" s="25"/>
      <c r="F1" s="25"/>
    </row>
    <row r="2" spans="1:6" x14ac:dyDescent="0.35">
      <c r="A2" s="57"/>
      <c r="B2" s="58" t="s">
        <v>119</v>
      </c>
      <c r="C2" s="58"/>
    </row>
    <row r="3" spans="1:6" x14ac:dyDescent="0.35">
      <c r="A3" s="57"/>
      <c r="B3" s="19" t="s">
        <v>49</v>
      </c>
      <c r="C3" s="19" t="s">
        <v>50</v>
      </c>
    </row>
    <row r="4" spans="1:6" x14ac:dyDescent="0.35">
      <c r="A4" s="20" t="s">
        <v>70</v>
      </c>
      <c r="B4" s="13">
        <v>1166</v>
      </c>
      <c r="C4" s="22">
        <f>B4/$B$8*100</f>
        <v>34.973005398920215</v>
      </c>
    </row>
    <row r="5" spans="1:6" x14ac:dyDescent="0.35">
      <c r="A5" s="20" t="s">
        <v>71</v>
      </c>
      <c r="B5" s="13">
        <v>2124</v>
      </c>
      <c r="C5" s="22">
        <f t="shared" ref="C5:C8" si="0">B5/$B$8*100</f>
        <v>63.707258548290348</v>
      </c>
    </row>
    <row r="6" spans="1:6" x14ac:dyDescent="0.35">
      <c r="A6" s="20" t="s">
        <v>72</v>
      </c>
      <c r="B6" s="9">
        <v>44</v>
      </c>
      <c r="C6" s="22">
        <f t="shared" si="0"/>
        <v>1.3197360527894422</v>
      </c>
    </row>
    <row r="7" spans="1:6" x14ac:dyDescent="0.35">
      <c r="A7" s="20" t="s">
        <v>73</v>
      </c>
      <c r="B7" s="9">
        <v>0</v>
      </c>
      <c r="C7" s="22">
        <f t="shared" si="0"/>
        <v>0</v>
      </c>
    </row>
    <row r="8" spans="1:6" x14ac:dyDescent="0.35">
      <c r="A8" s="20" t="s">
        <v>46</v>
      </c>
      <c r="B8" s="13">
        <f>SUM(B4:B7)</f>
        <v>3334</v>
      </c>
      <c r="C8" s="21">
        <f t="shared" si="0"/>
        <v>100</v>
      </c>
    </row>
  </sheetData>
  <mergeCells count="3">
    <mergeCell ref="A2:A3"/>
    <mergeCell ref="B2:C2"/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A8C0D-4FFE-49D1-9568-6A0C8F6ED18D}">
  <dimension ref="A1:T62"/>
  <sheetViews>
    <sheetView workbookViewId="0">
      <selection activeCell="T40" sqref="T40"/>
    </sheetView>
  </sheetViews>
  <sheetFormatPr defaultRowHeight="14.5" x14ac:dyDescent="0.35"/>
  <cols>
    <col min="1" max="1" width="31.6328125" customWidth="1"/>
    <col min="2" max="2" width="6.54296875" bestFit="1" customWidth="1"/>
    <col min="20" max="20" width="9.54296875" style="6" bestFit="1" customWidth="1"/>
  </cols>
  <sheetData>
    <row r="1" spans="1:20" ht="16.5" x14ac:dyDescent="0.35">
      <c r="A1" s="46" t="s">
        <v>115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 ht="43" x14ac:dyDescent="0.35">
      <c r="A2" s="7" t="s">
        <v>0</v>
      </c>
      <c r="B2" s="8" t="s">
        <v>74</v>
      </c>
      <c r="C2" s="8" t="s">
        <v>75</v>
      </c>
      <c r="D2" s="8" t="s">
        <v>76</v>
      </c>
      <c r="E2" s="8" t="s">
        <v>77</v>
      </c>
      <c r="F2" s="8" t="s">
        <v>78</v>
      </c>
      <c r="G2" s="8" t="s">
        <v>79</v>
      </c>
      <c r="H2" s="8" t="s">
        <v>80</v>
      </c>
      <c r="I2" s="8" t="s">
        <v>81</v>
      </c>
      <c r="J2" s="8" t="s">
        <v>82</v>
      </c>
      <c r="K2" s="8" t="s">
        <v>83</v>
      </c>
      <c r="L2" s="8" t="s">
        <v>84</v>
      </c>
      <c r="M2" s="8" t="s">
        <v>85</v>
      </c>
      <c r="N2" s="8" t="s">
        <v>86</v>
      </c>
      <c r="O2" s="8" t="s">
        <v>87</v>
      </c>
      <c r="P2" s="8" t="s">
        <v>88</v>
      </c>
      <c r="Q2" s="8" t="s">
        <v>89</v>
      </c>
      <c r="R2" s="8" t="s">
        <v>90</v>
      </c>
      <c r="S2" s="8" t="s">
        <v>69</v>
      </c>
      <c r="T2" s="8" t="s">
        <v>46</v>
      </c>
    </row>
    <row r="3" spans="1:20" x14ac:dyDescent="0.35">
      <c r="A3" s="7" t="s">
        <v>9</v>
      </c>
      <c r="B3" s="9">
        <v>10</v>
      </c>
      <c r="C3" s="9">
        <v>0</v>
      </c>
      <c r="D3" s="9">
        <v>4</v>
      </c>
      <c r="E3" s="9">
        <v>0</v>
      </c>
      <c r="F3" s="9">
        <v>3</v>
      </c>
      <c r="G3" s="9">
        <v>0</v>
      </c>
      <c r="H3" s="9">
        <v>0</v>
      </c>
      <c r="I3" s="9">
        <v>1</v>
      </c>
      <c r="J3" s="9">
        <v>0</v>
      </c>
      <c r="K3" s="9">
        <v>0</v>
      </c>
      <c r="L3" s="9">
        <v>2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10">
        <f>SUM(B3:S3)</f>
        <v>20</v>
      </c>
    </row>
    <row r="4" spans="1:20" x14ac:dyDescent="0.35">
      <c r="A4" s="7" t="s">
        <v>10</v>
      </c>
      <c r="B4" s="9">
        <v>36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5</v>
      </c>
      <c r="J4" s="9">
        <v>1</v>
      </c>
      <c r="K4" s="9">
        <v>0</v>
      </c>
      <c r="L4" s="9">
        <v>0</v>
      </c>
      <c r="M4" s="9">
        <v>10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10">
        <f t="shared" ref="T4:T40" si="0">SUM(B4:S4)</f>
        <v>52</v>
      </c>
    </row>
    <row r="5" spans="1:20" x14ac:dyDescent="0.35">
      <c r="A5" s="7" t="s">
        <v>11</v>
      </c>
      <c r="B5" s="9">
        <v>5</v>
      </c>
      <c r="C5" s="9">
        <v>0</v>
      </c>
      <c r="D5" s="9">
        <v>0</v>
      </c>
      <c r="E5" s="9">
        <v>0</v>
      </c>
      <c r="F5" s="9">
        <v>3</v>
      </c>
      <c r="G5" s="9">
        <v>0</v>
      </c>
      <c r="H5" s="9">
        <v>0</v>
      </c>
      <c r="I5" s="9">
        <v>1</v>
      </c>
      <c r="J5" s="9">
        <v>6</v>
      </c>
      <c r="K5" s="9">
        <v>1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10">
        <f t="shared" si="0"/>
        <v>16</v>
      </c>
    </row>
    <row r="6" spans="1:20" x14ac:dyDescent="0.35">
      <c r="A6" s="7" t="s">
        <v>12</v>
      </c>
      <c r="B6" s="9">
        <v>20</v>
      </c>
      <c r="C6" s="9">
        <v>0</v>
      </c>
      <c r="D6" s="9">
        <v>2</v>
      </c>
      <c r="E6" s="9">
        <v>1</v>
      </c>
      <c r="F6" s="9">
        <v>9</v>
      </c>
      <c r="G6" s="9">
        <v>0</v>
      </c>
      <c r="H6" s="9">
        <v>0</v>
      </c>
      <c r="I6" s="9">
        <v>3</v>
      </c>
      <c r="J6" s="9">
        <v>2</v>
      </c>
      <c r="K6" s="9">
        <v>0</v>
      </c>
      <c r="L6" s="9">
        <v>2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2</v>
      </c>
      <c r="S6" s="9">
        <v>0</v>
      </c>
      <c r="T6" s="10">
        <f t="shared" si="0"/>
        <v>41</v>
      </c>
    </row>
    <row r="7" spans="1:20" x14ac:dyDescent="0.35">
      <c r="A7" s="7" t="s">
        <v>13</v>
      </c>
      <c r="B7" s="9">
        <v>28</v>
      </c>
      <c r="C7" s="9">
        <v>1</v>
      </c>
      <c r="D7" s="9">
        <v>10</v>
      </c>
      <c r="E7" s="9">
        <v>1</v>
      </c>
      <c r="F7" s="9">
        <v>0</v>
      </c>
      <c r="G7" s="9">
        <v>1</v>
      </c>
      <c r="H7" s="9">
        <v>1</v>
      </c>
      <c r="I7" s="9">
        <v>20</v>
      </c>
      <c r="J7" s="9">
        <v>13</v>
      </c>
      <c r="K7" s="9">
        <v>3</v>
      </c>
      <c r="L7" s="9">
        <v>7</v>
      </c>
      <c r="M7" s="9">
        <v>2</v>
      </c>
      <c r="N7" s="9">
        <v>0</v>
      </c>
      <c r="O7" s="9">
        <v>0</v>
      </c>
      <c r="P7" s="9">
        <v>0</v>
      </c>
      <c r="Q7" s="9">
        <v>0</v>
      </c>
      <c r="R7" s="9">
        <v>1</v>
      </c>
      <c r="S7" s="9">
        <v>0</v>
      </c>
      <c r="T7" s="10">
        <f t="shared" si="0"/>
        <v>88</v>
      </c>
    </row>
    <row r="8" spans="1:20" x14ac:dyDescent="0.35">
      <c r="A8" s="7" t="s">
        <v>14</v>
      </c>
      <c r="B8" s="9">
        <v>2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10">
        <f t="shared" si="0"/>
        <v>2</v>
      </c>
    </row>
    <row r="9" spans="1:20" x14ac:dyDescent="0.35">
      <c r="A9" s="7" t="s">
        <v>15</v>
      </c>
      <c r="B9" s="9">
        <v>81</v>
      </c>
      <c r="C9" s="9">
        <v>0</v>
      </c>
      <c r="D9" s="9">
        <v>0</v>
      </c>
      <c r="E9" s="9">
        <v>1</v>
      </c>
      <c r="F9" s="9">
        <v>0</v>
      </c>
      <c r="G9" s="9">
        <v>0</v>
      </c>
      <c r="H9" s="9">
        <v>0</v>
      </c>
      <c r="I9" s="9">
        <v>1</v>
      </c>
      <c r="J9" s="9">
        <v>1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10">
        <f t="shared" si="0"/>
        <v>84</v>
      </c>
    </row>
    <row r="10" spans="1:20" x14ac:dyDescent="0.35">
      <c r="A10" s="7" t="s">
        <v>16</v>
      </c>
      <c r="B10" s="9">
        <v>0</v>
      </c>
      <c r="C10" s="9">
        <v>0</v>
      </c>
      <c r="D10" s="9">
        <v>2</v>
      </c>
      <c r="E10" s="9">
        <v>1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1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1</v>
      </c>
      <c r="S10" s="9">
        <v>0</v>
      </c>
      <c r="T10" s="10">
        <f t="shared" si="0"/>
        <v>5</v>
      </c>
    </row>
    <row r="11" spans="1:20" x14ac:dyDescent="0.35">
      <c r="A11" s="7" t="s">
        <v>17</v>
      </c>
      <c r="B11" s="9">
        <v>20</v>
      </c>
      <c r="C11" s="9">
        <v>0</v>
      </c>
      <c r="D11" s="9">
        <v>0</v>
      </c>
      <c r="E11" s="9">
        <v>1</v>
      </c>
      <c r="F11" s="9">
        <v>2</v>
      </c>
      <c r="G11" s="9">
        <v>0</v>
      </c>
      <c r="H11" s="9">
        <v>0</v>
      </c>
      <c r="I11" s="9">
        <v>1</v>
      </c>
      <c r="J11" s="9">
        <v>1</v>
      </c>
      <c r="K11" s="9">
        <v>2</v>
      </c>
      <c r="L11" s="9">
        <v>1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2</v>
      </c>
      <c r="T11" s="10">
        <f t="shared" si="0"/>
        <v>30</v>
      </c>
    </row>
    <row r="12" spans="1:20" x14ac:dyDescent="0.35">
      <c r="A12" s="7" t="s">
        <v>18</v>
      </c>
      <c r="B12" s="9">
        <v>38</v>
      </c>
      <c r="C12" s="9">
        <v>1</v>
      </c>
      <c r="D12" s="9">
        <v>0</v>
      </c>
      <c r="E12" s="9">
        <v>0</v>
      </c>
      <c r="F12" s="9">
        <v>3</v>
      </c>
      <c r="G12" s="9">
        <v>0</v>
      </c>
      <c r="H12" s="9">
        <v>0</v>
      </c>
      <c r="I12" s="9">
        <v>2</v>
      </c>
      <c r="J12" s="9">
        <v>3</v>
      </c>
      <c r="K12" s="9">
        <v>0</v>
      </c>
      <c r="L12" s="9">
        <v>1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1</v>
      </c>
      <c r="S12" s="9">
        <v>0</v>
      </c>
      <c r="T12" s="10">
        <f t="shared" si="0"/>
        <v>49</v>
      </c>
    </row>
    <row r="13" spans="1:20" x14ac:dyDescent="0.35">
      <c r="A13" s="7" t="s">
        <v>19</v>
      </c>
      <c r="B13" s="9">
        <v>3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3</v>
      </c>
      <c r="J13" s="9">
        <v>2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10">
        <f t="shared" si="0"/>
        <v>8</v>
      </c>
    </row>
    <row r="14" spans="1:20" x14ac:dyDescent="0.35">
      <c r="A14" s="7" t="s">
        <v>20</v>
      </c>
      <c r="B14" s="9">
        <v>43</v>
      </c>
      <c r="C14" s="9">
        <v>0</v>
      </c>
      <c r="D14" s="9">
        <v>0</v>
      </c>
      <c r="E14" s="9">
        <v>1</v>
      </c>
      <c r="F14" s="9">
        <v>17</v>
      </c>
      <c r="G14" s="9">
        <v>0</v>
      </c>
      <c r="H14" s="9">
        <v>0</v>
      </c>
      <c r="I14" s="9">
        <v>5</v>
      </c>
      <c r="J14" s="9">
        <v>4</v>
      </c>
      <c r="K14" s="9">
        <v>0</v>
      </c>
      <c r="L14" s="9">
        <v>1</v>
      </c>
      <c r="M14" s="9">
        <v>0</v>
      </c>
      <c r="N14" s="9">
        <v>0</v>
      </c>
      <c r="O14" s="9">
        <v>0</v>
      </c>
      <c r="P14" s="9">
        <v>0</v>
      </c>
      <c r="Q14" s="9">
        <v>1</v>
      </c>
      <c r="R14" s="9">
        <v>0</v>
      </c>
      <c r="S14" s="9">
        <v>2</v>
      </c>
      <c r="T14" s="10">
        <f t="shared" si="0"/>
        <v>74</v>
      </c>
    </row>
    <row r="15" spans="1:20" x14ac:dyDescent="0.35">
      <c r="A15" s="7" t="s">
        <v>21</v>
      </c>
      <c r="B15" s="9">
        <v>4</v>
      </c>
      <c r="C15" s="9">
        <v>0</v>
      </c>
      <c r="D15" s="9">
        <v>0</v>
      </c>
      <c r="E15" s="9">
        <v>1</v>
      </c>
      <c r="F15" s="9">
        <v>2</v>
      </c>
      <c r="G15" s="9">
        <v>0</v>
      </c>
      <c r="H15" s="9">
        <v>0</v>
      </c>
      <c r="I15" s="9">
        <v>0</v>
      </c>
      <c r="J15" s="9">
        <v>0</v>
      </c>
      <c r="K15" s="9">
        <v>1</v>
      </c>
      <c r="L15" s="9">
        <v>0</v>
      </c>
      <c r="M15" s="9">
        <v>0</v>
      </c>
      <c r="N15" s="9">
        <v>1</v>
      </c>
      <c r="O15" s="9">
        <v>0</v>
      </c>
      <c r="P15" s="9">
        <v>0</v>
      </c>
      <c r="Q15" s="9">
        <v>0</v>
      </c>
      <c r="R15" s="9">
        <v>4</v>
      </c>
      <c r="S15" s="9">
        <v>3</v>
      </c>
      <c r="T15" s="10">
        <f t="shared" si="0"/>
        <v>16</v>
      </c>
    </row>
    <row r="16" spans="1:20" x14ac:dyDescent="0.35">
      <c r="A16" s="7" t="s">
        <v>22</v>
      </c>
      <c r="B16" s="9">
        <v>0</v>
      </c>
      <c r="C16" s="9">
        <v>0</v>
      </c>
      <c r="D16" s="9">
        <v>2</v>
      </c>
      <c r="E16" s="9">
        <v>0</v>
      </c>
      <c r="F16" s="9">
        <v>3</v>
      </c>
      <c r="G16" s="9">
        <v>0</v>
      </c>
      <c r="H16" s="9">
        <v>0</v>
      </c>
      <c r="I16" s="9">
        <v>0</v>
      </c>
      <c r="J16" s="9">
        <v>1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6</v>
      </c>
      <c r="S16" s="9">
        <v>0</v>
      </c>
      <c r="T16" s="10">
        <f t="shared" si="0"/>
        <v>12</v>
      </c>
    </row>
    <row r="17" spans="1:20" x14ac:dyDescent="0.35">
      <c r="A17" s="7" t="s">
        <v>23</v>
      </c>
      <c r="B17" s="9">
        <v>71</v>
      </c>
      <c r="C17" s="9">
        <v>0</v>
      </c>
      <c r="D17" s="9">
        <v>3</v>
      </c>
      <c r="E17" s="9">
        <v>1</v>
      </c>
      <c r="F17" s="9">
        <v>2</v>
      </c>
      <c r="G17" s="9">
        <v>0</v>
      </c>
      <c r="H17" s="9">
        <v>0</v>
      </c>
      <c r="I17" s="9">
        <v>6</v>
      </c>
      <c r="J17" s="9">
        <v>5</v>
      </c>
      <c r="K17" s="9">
        <v>0</v>
      </c>
      <c r="L17" s="9">
        <v>3</v>
      </c>
      <c r="M17" s="9">
        <v>1</v>
      </c>
      <c r="N17" s="9">
        <v>0</v>
      </c>
      <c r="O17" s="9">
        <v>0</v>
      </c>
      <c r="P17" s="9">
        <v>0</v>
      </c>
      <c r="Q17" s="9">
        <v>3</v>
      </c>
      <c r="R17" s="9">
        <v>60</v>
      </c>
      <c r="S17" s="9">
        <v>0</v>
      </c>
      <c r="T17" s="10">
        <f t="shared" si="0"/>
        <v>155</v>
      </c>
    </row>
    <row r="18" spans="1:20" x14ac:dyDescent="0.35">
      <c r="A18" s="7" t="s">
        <v>24</v>
      </c>
      <c r="B18" s="9">
        <v>11</v>
      </c>
      <c r="C18" s="9">
        <v>0</v>
      </c>
      <c r="D18" s="9">
        <v>0</v>
      </c>
      <c r="E18" s="9">
        <v>3</v>
      </c>
      <c r="F18" s="9">
        <v>0</v>
      </c>
      <c r="G18" s="9">
        <v>0</v>
      </c>
      <c r="H18" s="9">
        <v>0</v>
      </c>
      <c r="I18" s="9">
        <v>0</v>
      </c>
      <c r="J18" s="9">
        <v>7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3</v>
      </c>
      <c r="S18" s="9">
        <v>0</v>
      </c>
      <c r="T18" s="10">
        <f t="shared" si="0"/>
        <v>24</v>
      </c>
    </row>
    <row r="19" spans="1:20" x14ac:dyDescent="0.35">
      <c r="A19" s="7" t="s">
        <v>25</v>
      </c>
      <c r="B19" s="9">
        <v>5</v>
      </c>
      <c r="C19" s="9">
        <v>0</v>
      </c>
      <c r="D19" s="9">
        <v>2</v>
      </c>
      <c r="E19" s="9">
        <v>0</v>
      </c>
      <c r="F19" s="9">
        <v>0</v>
      </c>
      <c r="G19" s="9">
        <v>0</v>
      </c>
      <c r="H19" s="9">
        <v>0</v>
      </c>
      <c r="I19" s="9">
        <v>1</v>
      </c>
      <c r="J19" s="9">
        <v>0</v>
      </c>
      <c r="K19" s="9">
        <v>1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10">
        <f t="shared" si="0"/>
        <v>9</v>
      </c>
    </row>
    <row r="20" spans="1:20" x14ac:dyDescent="0.35">
      <c r="A20" s="7" t="s">
        <v>26</v>
      </c>
      <c r="B20" s="9">
        <v>28</v>
      </c>
      <c r="C20" s="9">
        <v>0</v>
      </c>
      <c r="D20" s="9">
        <v>0</v>
      </c>
      <c r="E20" s="9">
        <v>0</v>
      </c>
      <c r="F20" s="9">
        <v>0</v>
      </c>
      <c r="G20" s="9">
        <v>3</v>
      </c>
      <c r="H20" s="9">
        <v>0</v>
      </c>
      <c r="I20" s="9">
        <v>4</v>
      </c>
      <c r="J20" s="9">
        <v>1</v>
      </c>
      <c r="K20" s="9">
        <v>0</v>
      </c>
      <c r="L20" s="9">
        <v>6</v>
      </c>
      <c r="M20" s="9">
        <v>3</v>
      </c>
      <c r="N20" s="9">
        <v>0</v>
      </c>
      <c r="O20" s="9">
        <v>0</v>
      </c>
      <c r="P20" s="9">
        <v>0</v>
      </c>
      <c r="Q20" s="9">
        <v>0</v>
      </c>
      <c r="R20" s="9">
        <v>1</v>
      </c>
      <c r="S20" s="9">
        <v>0</v>
      </c>
      <c r="T20" s="10">
        <f t="shared" si="0"/>
        <v>46</v>
      </c>
    </row>
    <row r="21" spans="1:20" x14ac:dyDescent="0.35">
      <c r="A21" s="7" t="s">
        <v>27</v>
      </c>
      <c r="B21" s="9">
        <v>42</v>
      </c>
      <c r="C21" s="9">
        <v>0</v>
      </c>
      <c r="D21" s="9">
        <v>19</v>
      </c>
      <c r="E21" s="9">
        <v>5</v>
      </c>
      <c r="F21" s="9">
        <v>2</v>
      </c>
      <c r="G21" s="9">
        <v>0</v>
      </c>
      <c r="H21" s="9">
        <v>1</v>
      </c>
      <c r="I21" s="9">
        <v>10</v>
      </c>
      <c r="J21" s="9">
        <v>1</v>
      </c>
      <c r="K21" s="9">
        <v>2</v>
      </c>
      <c r="L21" s="9">
        <v>10</v>
      </c>
      <c r="M21" s="9">
        <v>2</v>
      </c>
      <c r="N21" s="9">
        <v>2</v>
      </c>
      <c r="O21" s="9">
        <v>0</v>
      </c>
      <c r="P21" s="9">
        <v>1</v>
      </c>
      <c r="Q21" s="9">
        <v>3</v>
      </c>
      <c r="R21" s="9">
        <v>31</v>
      </c>
      <c r="S21" s="9">
        <v>1</v>
      </c>
      <c r="T21" s="10">
        <f t="shared" si="0"/>
        <v>132</v>
      </c>
    </row>
    <row r="22" spans="1:20" x14ac:dyDescent="0.35">
      <c r="A22" s="7" t="s">
        <v>28</v>
      </c>
      <c r="B22" s="9">
        <v>11</v>
      </c>
      <c r="C22" s="9">
        <v>0</v>
      </c>
      <c r="D22" s="9">
        <v>1</v>
      </c>
      <c r="E22" s="9">
        <v>0</v>
      </c>
      <c r="F22" s="9">
        <v>1</v>
      </c>
      <c r="G22" s="9">
        <v>4</v>
      </c>
      <c r="H22" s="9">
        <v>0</v>
      </c>
      <c r="I22" s="9">
        <v>1</v>
      </c>
      <c r="J22" s="9">
        <v>13</v>
      </c>
      <c r="K22" s="9">
        <v>0</v>
      </c>
      <c r="L22" s="9">
        <v>1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1</v>
      </c>
      <c r="S22" s="9">
        <v>0</v>
      </c>
      <c r="T22" s="10">
        <f t="shared" si="0"/>
        <v>33</v>
      </c>
    </row>
    <row r="23" spans="1:20" x14ac:dyDescent="0.35">
      <c r="A23" s="7" t="s">
        <v>29</v>
      </c>
      <c r="B23" s="9">
        <v>43</v>
      </c>
      <c r="C23" s="9">
        <v>5</v>
      </c>
      <c r="D23" s="9">
        <v>0</v>
      </c>
      <c r="E23" s="9">
        <v>2</v>
      </c>
      <c r="F23" s="9">
        <v>2</v>
      </c>
      <c r="G23" s="9">
        <v>0</v>
      </c>
      <c r="H23" s="9">
        <v>0</v>
      </c>
      <c r="I23" s="9">
        <v>3</v>
      </c>
      <c r="J23" s="9">
        <v>16</v>
      </c>
      <c r="K23" s="9">
        <v>1</v>
      </c>
      <c r="L23" s="9">
        <v>1</v>
      </c>
      <c r="M23" s="9">
        <v>0</v>
      </c>
      <c r="N23" s="9">
        <v>0</v>
      </c>
      <c r="O23" s="9">
        <v>0</v>
      </c>
      <c r="P23" s="9">
        <v>4</v>
      </c>
      <c r="Q23" s="9">
        <v>0</v>
      </c>
      <c r="R23" s="9">
        <v>0</v>
      </c>
      <c r="S23" s="9">
        <v>0</v>
      </c>
      <c r="T23" s="10">
        <f t="shared" si="0"/>
        <v>77</v>
      </c>
    </row>
    <row r="24" spans="1:20" x14ac:dyDescent="0.35">
      <c r="A24" s="7" t="s">
        <v>30</v>
      </c>
      <c r="B24" s="9">
        <v>38</v>
      </c>
      <c r="C24" s="9">
        <v>0</v>
      </c>
      <c r="D24" s="9">
        <v>3</v>
      </c>
      <c r="E24" s="9">
        <v>0</v>
      </c>
      <c r="F24" s="9">
        <v>0</v>
      </c>
      <c r="G24" s="9">
        <v>0</v>
      </c>
      <c r="H24" s="9">
        <v>0</v>
      </c>
      <c r="I24" s="9">
        <v>6</v>
      </c>
      <c r="J24" s="9">
        <v>6</v>
      </c>
      <c r="K24" s="9">
        <v>0</v>
      </c>
      <c r="L24" s="9">
        <v>5</v>
      </c>
      <c r="M24" s="9">
        <v>1</v>
      </c>
      <c r="N24" s="9">
        <v>1</v>
      </c>
      <c r="O24" s="9">
        <v>0</v>
      </c>
      <c r="P24" s="9">
        <v>0</v>
      </c>
      <c r="Q24" s="9">
        <v>0</v>
      </c>
      <c r="R24" s="9">
        <v>1</v>
      </c>
      <c r="S24" s="9">
        <v>2</v>
      </c>
      <c r="T24" s="10">
        <f t="shared" si="0"/>
        <v>63</v>
      </c>
    </row>
    <row r="25" spans="1:20" x14ac:dyDescent="0.35">
      <c r="A25" s="7" t="s">
        <v>31</v>
      </c>
      <c r="B25" s="9">
        <v>16</v>
      </c>
      <c r="C25" s="9">
        <v>0</v>
      </c>
      <c r="D25" s="9">
        <v>7</v>
      </c>
      <c r="E25" s="9">
        <v>2</v>
      </c>
      <c r="F25" s="9">
        <v>7</v>
      </c>
      <c r="G25" s="9">
        <v>1</v>
      </c>
      <c r="H25" s="9">
        <v>0</v>
      </c>
      <c r="I25" s="9">
        <v>11</v>
      </c>
      <c r="J25" s="9">
        <v>4</v>
      </c>
      <c r="K25" s="9">
        <v>2</v>
      </c>
      <c r="L25" s="9">
        <v>9</v>
      </c>
      <c r="M25" s="9">
        <v>3</v>
      </c>
      <c r="N25" s="9">
        <v>1</v>
      </c>
      <c r="O25" s="9">
        <v>0</v>
      </c>
      <c r="P25" s="9">
        <v>0</v>
      </c>
      <c r="Q25" s="9">
        <v>0</v>
      </c>
      <c r="R25" s="9">
        <v>27</v>
      </c>
      <c r="S25" s="9">
        <v>0</v>
      </c>
      <c r="T25" s="10">
        <f t="shared" si="0"/>
        <v>90</v>
      </c>
    </row>
    <row r="26" spans="1:20" x14ac:dyDescent="0.35">
      <c r="A26" s="7" t="s">
        <v>32</v>
      </c>
      <c r="B26" s="9">
        <v>30</v>
      </c>
      <c r="C26" s="9">
        <v>0</v>
      </c>
      <c r="D26" s="9">
        <v>1</v>
      </c>
      <c r="E26" s="9">
        <v>1</v>
      </c>
      <c r="F26" s="9">
        <v>4</v>
      </c>
      <c r="G26" s="9">
        <v>0</v>
      </c>
      <c r="H26" s="9">
        <v>0</v>
      </c>
      <c r="I26" s="9">
        <v>18</v>
      </c>
      <c r="J26" s="9">
        <v>1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23</v>
      </c>
      <c r="S26" s="9">
        <v>0</v>
      </c>
      <c r="T26" s="10">
        <f t="shared" si="0"/>
        <v>78</v>
      </c>
    </row>
    <row r="27" spans="1:20" x14ac:dyDescent="0.35">
      <c r="A27" s="7" t="s">
        <v>33</v>
      </c>
      <c r="B27" s="9">
        <v>43</v>
      </c>
      <c r="C27" s="9">
        <v>0</v>
      </c>
      <c r="D27" s="9">
        <v>2</v>
      </c>
      <c r="E27" s="9">
        <v>1</v>
      </c>
      <c r="F27" s="9">
        <v>19</v>
      </c>
      <c r="G27" s="9">
        <v>1</v>
      </c>
      <c r="H27" s="9">
        <v>0</v>
      </c>
      <c r="I27" s="9">
        <v>3</v>
      </c>
      <c r="J27" s="9">
        <v>4</v>
      </c>
      <c r="K27" s="9">
        <v>5</v>
      </c>
      <c r="L27" s="9">
        <v>7</v>
      </c>
      <c r="M27" s="9">
        <v>0</v>
      </c>
      <c r="N27" s="9">
        <v>0</v>
      </c>
      <c r="O27" s="9">
        <v>2</v>
      </c>
      <c r="P27" s="9">
        <v>0</v>
      </c>
      <c r="Q27" s="9">
        <v>0</v>
      </c>
      <c r="R27" s="9">
        <v>0</v>
      </c>
      <c r="S27" s="9">
        <v>5</v>
      </c>
      <c r="T27" s="10">
        <f t="shared" si="0"/>
        <v>92</v>
      </c>
    </row>
    <row r="28" spans="1:20" x14ac:dyDescent="0.35">
      <c r="A28" s="7" t="s">
        <v>34</v>
      </c>
      <c r="B28" s="9">
        <v>41</v>
      </c>
      <c r="C28" s="9">
        <v>0</v>
      </c>
      <c r="D28" s="9">
        <v>1</v>
      </c>
      <c r="E28" s="9">
        <v>3</v>
      </c>
      <c r="F28" s="9">
        <v>1</v>
      </c>
      <c r="G28" s="9">
        <v>1</v>
      </c>
      <c r="H28" s="9">
        <v>0</v>
      </c>
      <c r="I28" s="9">
        <v>36</v>
      </c>
      <c r="J28" s="9">
        <v>21</v>
      </c>
      <c r="K28" s="9">
        <v>0</v>
      </c>
      <c r="L28" s="9">
        <v>11</v>
      </c>
      <c r="M28" s="9">
        <v>0</v>
      </c>
      <c r="N28" s="9">
        <v>0</v>
      </c>
      <c r="O28" s="9">
        <v>3</v>
      </c>
      <c r="P28" s="9">
        <v>0</v>
      </c>
      <c r="Q28" s="9">
        <v>5</v>
      </c>
      <c r="R28" s="9">
        <v>17</v>
      </c>
      <c r="S28" s="9">
        <v>20</v>
      </c>
      <c r="T28" s="10">
        <f t="shared" si="0"/>
        <v>160</v>
      </c>
    </row>
    <row r="29" spans="1:20" x14ac:dyDescent="0.35">
      <c r="A29" s="7" t="s">
        <v>35</v>
      </c>
      <c r="B29" s="9">
        <v>34</v>
      </c>
      <c r="C29" s="9">
        <v>0</v>
      </c>
      <c r="D29" s="9">
        <v>0</v>
      </c>
      <c r="E29" s="9">
        <v>2</v>
      </c>
      <c r="F29" s="9">
        <v>2</v>
      </c>
      <c r="G29" s="9">
        <v>0</v>
      </c>
      <c r="H29" s="9">
        <v>0</v>
      </c>
      <c r="I29" s="9">
        <v>5</v>
      </c>
      <c r="J29" s="9">
        <v>0</v>
      </c>
      <c r="K29" s="9">
        <v>1</v>
      </c>
      <c r="L29" s="9">
        <v>18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1</v>
      </c>
      <c r="S29" s="9">
        <v>0</v>
      </c>
      <c r="T29" s="10">
        <f t="shared" si="0"/>
        <v>63</v>
      </c>
    </row>
    <row r="30" spans="1:20" x14ac:dyDescent="0.35">
      <c r="A30" s="7" t="s">
        <v>36</v>
      </c>
      <c r="B30" s="9">
        <v>104</v>
      </c>
      <c r="C30" s="9">
        <v>1</v>
      </c>
      <c r="D30" s="9">
        <v>13</v>
      </c>
      <c r="E30" s="9">
        <v>5</v>
      </c>
      <c r="F30" s="9">
        <v>13</v>
      </c>
      <c r="G30" s="9">
        <v>0</v>
      </c>
      <c r="H30" s="9">
        <v>0</v>
      </c>
      <c r="I30" s="9">
        <v>13</v>
      </c>
      <c r="J30" s="9">
        <v>12</v>
      </c>
      <c r="K30" s="9">
        <v>0</v>
      </c>
      <c r="L30" s="9">
        <v>11</v>
      </c>
      <c r="M30" s="9">
        <v>3</v>
      </c>
      <c r="N30" s="9">
        <v>0</v>
      </c>
      <c r="O30" s="9">
        <v>2</v>
      </c>
      <c r="P30" s="9">
        <v>0</v>
      </c>
      <c r="Q30" s="9">
        <v>0</v>
      </c>
      <c r="R30" s="9">
        <v>1</v>
      </c>
      <c r="S30" s="9">
        <v>0</v>
      </c>
      <c r="T30" s="10">
        <f t="shared" si="0"/>
        <v>178</v>
      </c>
    </row>
    <row r="31" spans="1:20" x14ac:dyDescent="0.35">
      <c r="A31" s="7" t="s">
        <v>37</v>
      </c>
      <c r="B31" s="9">
        <v>32</v>
      </c>
      <c r="C31" s="9">
        <v>0</v>
      </c>
      <c r="D31" s="9">
        <v>2</v>
      </c>
      <c r="E31" s="9">
        <v>3</v>
      </c>
      <c r="F31" s="9">
        <v>2</v>
      </c>
      <c r="G31" s="9">
        <v>1</v>
      </c>
      <c r="H31" s="9">
        <v>0</v>
      </c>
      <c r="I31" s="9">
        <v>10</v>
      </c>
      <c r="J31" s="9">
        <v>5</v>
      </c>
      <c r="K31" s="9">
        <v>0</v>
      </c>
      <c r="L31" s="9">
        <v>2</v>
      </c>
      <c r="M31" s="9">
        <v>1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10">
        <f t="shared" si="0"/>
        <v>58</v>
      </c>
    </row>
    <row r="32" spans="1:20" x14ac:dyDescent="0.35">
      <c r="A32" s="7" t="s">
        <v>38</v>
      </c>
      <c r="B32" s="9">
        <v>22</v>
      </c>
      <c r="C32" s="9">
        <v>0</v>
      </c>
      <c r="D32" s="9">
        <v>7</v>
      </c>
      <c r="E32" s="9">
        <v>2</v>
      </c>
      <c r="F32" s="9">
        <v>2</v>
      </c>
      <c r="G32" s="9">
        <v>1</v>
      </c>
      <c r="H32" s="9">
        <v>0</v>
      </c>
      <c r="I32" s="9">
        <v>7</v>
      </c>
      <c r="J32" s="9">
        <v>6</v>
      </c>
      <c r="K32" s="9">
        <v>0</v>
      </c>
      <c r="L32" s="9">
        <v>1</v>
      </c>
      <c r="M32" s="9">
        <v>2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10">
        <f t="shared" si="0"/>
        <v>50</v>
      </c>
    </row>
    <row r="33" spans="1:20" x14ac:dyDescent="0.35">
      <c r="A33" s="7" t="s">
        <v>39</v>
      </c>
      <c r="B33" s="9">
        <v>82</v>
      </c>
      <c r="C33" s="9">
        <v>0</v>
      </c>
      <c r="D33" s="9">
        <v>10</v>
      </c>
      <c r="E33" s="9">
        <v>6</v>
      </c>
      <c r="F33" s="9">
        <v>13</v>
      </c>
      <c r="G33" s="9">
        <v>0</v>
      </c>
      <c r="H33" s="9">
        <v>0</v>
      </c>
      <c r="I33" s="9">
        <v>16</v>
      </c>
      <c r="J33" s="9">
        <v>14</v>
      </c>
      <c r="K33" s="9">
        <v>2</v>
      </c>
      <c r="L33" s="9">
        <v>8</v>
      </c>
      <c r="M33" s="9">
        <v>0</v>
      </c>
      <c r="N33" s="9">
        <v>1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10">
        <f t="shared" si="0"/>
        <v>152</v>
      </c>
    </row>
    <row r="34" spans="1:20" x14ac:dyDescent="0.35">
      <c r="A34" s="7" t="s">
        <v>40</v>
      </c>
      <c r="B34" s="9">
        <v>6</v>
      </c>
      <c r="C34" s="9">
        <v>0</v>
      </c>
      <c r="D34" s="9">
        <v>3</v>
      </c>
      <c r="E34" s="9">
        <v>6</v>
      </c>
      <c r="F34" s="9">
        <v>6</v>
      </c>
      <c r="G34" s="9">
        <v>0</v>
      </c>
      <c r="H34" s="9">
        <v>0</v>
      </c>
      <c r="I34" s="9">
        <v>8</v>
      </c>
      <c r="J34" s="9">
        <v>1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1</v>
      </c>
      <c r="R34" s="9">
        <v>4</v>
      </c>
      <c r="S34" s="9">
        <v>2</v>
      </c>
      <c r="T34" s="10">
        <f t="shared" si="0"/>
        <v>37</v>
      </c>
    </row>
    <row r="35" spans="1:20" x14ac:dyDescent="0.35">
      <c r="A35" s="7" t="s">
        <v>41</v>
      </c>
      <c r="B35" s="9">
        <v>5</v>
      </c>
      <c r="C35" s="9">
        <v>0</v>
      </c>
      <c r="D35" s="9">
        <v>0</v>
      </c>
      <c r="E35" s="9">
        <v>0</v>
      </c>
      <c r="F35" s="9">
        <v>1</v>
      </c>
      <c r="G35" s="9">
        <v>0</v>
      </c>
      <c r="H35" s="9">
        <v>0</v>
      </c>
      <c r="I35" s="9">
        <v>1</v>
      </c>
      <c r="J35" s="9">
        <v>1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10">
        <f t="shared" si="0"/>
        <v>8</v>
      </c>
    </row>
    <row r="36" spans="1:20" x14ac:dyDescent="0.35">
      <c r="A36" s="7" t="s">
        <v>42</v>
      </c>
      <c r="B36" s="9">
        <v>8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5</v>
      </c>
      <c r="K36" s="9">
        <v>0</v>
      </c>
      <c r="L36" s="9">
        <v>3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1</v>
      </c>
      <c r="S36" s="9">
        <v>0</v>
      </c>
      <c r="T36" s="10">
        <f t="shared" si="0"/>
        <v>17</v>
      </c>
    </row>
    <row r="37" spans="1:20" x14ac:dyDescent="0.35">
      <c r="A37" s="7" t="s">
        <v>43</v>
      </c>
      <c r="B37" s="9">
        <v>4</v>
      </c>
      <c r="C37" s="9">
        <v>0</v>
      </c>
      <c r="D37" s="9">
        <v>3</v>
      </c>
      <c r="E37" s="9">
        <v>0</v>
      </c>
      <c r="F37" s="9">
        <v>1</v>
      </c>
      <c r="G37" s="9">
        <v>0</v>
      </c>
      <c r="H37" s="9">
        <v>0</v>
      </c>
      <c r="I37" s="9">
        <v>1</v>
      </c>
      <c r="J37" s="9">
        <v>12</v>
      </c>
      <c r="K37" s="9">
        <v>0</v>
      </c>
      <c r="L37" s="9">
        <v>2</v>
      </c>
      <c r="M37" s="9">
        <v>0</v>
      </c>
      <c r="N37" s="9">
        <v>10</v>
      </c>
      <c r="O37" s="9">
        <v>0</v>
      </c>
      <c r="P37" s="9">
        <v>0</v>
      </c>
      <c r="Q37" s="9">
        <v>0</v>
      </c>
      <c r="R37" s="9">
        <v>14</v>
      </c>
      <c r="S37" s="9">
        <v>0</v>
      </c>
      <c r="T37" s="10">
        <f t="shared" si="0"/>
        <v>47</v>
      </c>
    </row>
    <row r="38" spans="1:20" x14ac:dyDescent="0.35">
      <c r="A38" s="7" t="s">
        <v>44</v>
      </c>
      <c r="B38" s="9">
        <v>10</v>
      </c>
      <c r="C38" s="9">
        <v>0</v>
      </c>
      <c r="D38" s="9">
        <v>11</v>
      </c>
      <c r="E38" s="9">
        <v>0</v>
      </c>
      <c r="F38" s="9">
        <v>0</v>
      </c>
      <c r="G38" s="9">
        <v>1</v>
      </c>
      <c r="H38" s="9">
        <v>0</v>
      </c>
      <c r="I38" s="9">
        <v>1</v>
      </c>
      <c r="J38" s="9">
        <v>3</v>
      </c>
      <c r="K38" s="9">
        <v>0</v>
      </c>
      <c r="L38" s="9">
        <v>0</v>
      </c>
      <c r="M38" s="9">
        <v>0</v>
      </c>
      <c r="N38" s="9">
        <v>1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10">
        <f t="shared" si="0"/>
        <v>27</v>
      </c>
    </row>
    <row r="39" spans="1:20" x14ac:dyDescent="0.35">
      <c r="A39" s="7" t="s">
        <v>45</v>
      </c>
      <c r="B39" s="9">
        <v>12</v>
      </c>
      <c r="C39" s="9">
        <v>0</v>
      </c>
      <c r="D39" s="9">
        <v>1</v>
      </c>
      <c r="E39" s="9">
        <v>0</v>
      </c>
      <c r="F39" s="9">
        <v>2</v>
      </c>
      <c r="G39" s="9">
        <v>2</v>
      </c>
      <c r="H39" s="9">
        <v>0</v>
      </c>
      <c r="I39" s="9">
        <v>0</v>
      </c>
      <c r="J39" s="9">
        <v>1</v>
      </c>
      <c r="K39" s="9">
        <v>0</v>
      </c>
      <c r="L39" s="9">
        <v>1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1</v>
      </c>
      <c r="T39" s="10">
        <f t="shared" si="0"/>
        <v>20</v>
      </c>
    </row>
    <row r="40" spans="1:20" x14ac:dyDescent="0.35">
      <c r="A40" s="7" t="s">
        <v>91</v>
      </c>
      <c r="B40" s="11">
        <f>SUM(B3:B39)</f>
        <v>988</v>
      </c>
      <c r="C40" s="11">
        <f t="shared" ref="C40:S40" si="1">SUM(C3:C39)</f>
        <v>8</v>
      </c>
      <c r="D40" s="11">
        <f t="shared" si="1"/>
        <v>109</v>
      </c>
      <c r="E40" s="11">
        <f t="shared" si="1"/>
        <v>49</v>
      </c>
      <c r="F40" s="11">
        <f t="shared" si="1"/>
        <v>122</v>
      </c>
      <c r="G40" s="11">
        <f t="shared" si="1"/>
        <v>16</v>
      </c>
      <c r="H40" s="11">
        <f t="shared" si="1"/>
        <v>2</v>
      </c>
      <c r="I40" s="11">
        <f t="shared" si="1"/>
        <v>203</v>
      </c>
      <c r="J40" s="11">
        <f t="shared" si="1"/>
        <v>173</v>
      </c>
      <c r="K40" s="11">
        <f t="shared" si="1"/>
        <v>21</v>
      </c>
      <c r="L40" s="11">
        <f t="shared" si="1"/>
        <v>114</v>
      </c>
      <c r="M40" s="11">
        <f t="shared" si="1"/>
        <v>28</v>
      </c>
      <c r="N40" s="11">
        <f t="shared" si="1"/>
        <v>17</v>
      </c>
      <c r="O40" s="11">
        <f t="shared" si="1"/>
        <v>7</v>
      </c>
      <c r="P40" s="11">
        <f t="shared" si="1"/>
        <v>5</v>
      </c>
      <c r="Q40" s="11">
        <f t="shared" si="1"/>
        <v>13</v>
      </c>
      <c r="R40" s="11">
        <f t="shared" si="1"/>
        <v>200</v>
      </c>
      <c r="S40" s="11">
        <f t="shared" si="1"/>
        <v>38</v>
      </c>
      <c r="T40" s="14">
        <f t="shared" si="0"/>
        <v>2113</v>
      </c>
    </row>
    <row r="43" spans="1:20" ht="15" thickBot="1" x14ac:dyDescent="0.4">
      <c r="A43" s="60" t="s">
        <v>114</v>
      </c>
      <c r="B43" s="60"/>
    </row>
    <row r="44" spans="1:20" ht="15" thickBot="1" x14ac:dyDescent="0.4">
      <c r="A44" s="2" t="s">
        <v>92</v>
      </c>
      <c r="B44" s="3" t="s">
        <v>93</v>
      </c>
    </row>
    <row r="45" spans="1:20" ht="15" thickBot="1" x14ac:dyDescent="0.4">
      <c r="A45" s="4" t="s">
        <v>94</v>
      </c>
      <c r="B45" s="5" t="s">
        <v>74</v>
      </c>
    </row>
    <row r="46" spans="1:20" ht="15" thickBot="1" x14ac:dyDescent="0.4">
      <c r="A46" s="4" t="s">
        <v>95</v>
      </c>
      <c r="B46" s="5" t="s">
        <v>96</v>
      </c>
    </row>
    <row r="47" spans="1:20" ht="15" thickBot="1" x14ac:dyDescent="0.4">
      <c r="A47" s="4" t="s">
        <v>97</v>
      </c>
      <c r="B47" s="5" t="s">
        <v>76</v>
      </c>
    </row>
    <row r="48" spans="1:20" ht="29.5" thickBot="1" x14ac:dyDescent="0.4">
      <c r="A48" s="4" t="s">
        <v>98</v>
      </c>
      <c r="B48" s="5" t="s">
        <v>77</v>
      </c>
    </row>
    <row r="49" spans="1:2" ht="15" thickBot="1" x14ac:dyDescent="0.4">
      <c r="A49" s="4" t="s">
        <v>99</v>
      </c>
      <c r="B49" s="5" t="s">
        <v>78</v>
      </c>
    </row>
    <row r="50" spans="1:2" ht="15" thickBot="1" x14ac:dyDescent="0.4">
      <c r="A50" s="4" t="s">
        <v>100</v>
      </c>
      <c r="B50" s="5" t="s">
        <v>79</v>
      </c>
    </row>
    <row r="51" spans="1:2" ht="15" thickBot="1" x14ac:dyDescent="0.4">
      <c r="A51" s="4" t="s">
        <v>101</v>
      </c>
      <c r="B51" s="5" t="s">
        <v>80</v>
      </c>
    </row>
    <row r="52" spans="1:2" ht="15" thickBot="1" x14ac:dyDescent="0.4">
      <c r="A52" s="4" t="s">
        <v>102</v>
      </c>
      <c r="B52" s="5" t="s">
        <v>81</v>
      </c>
    </row>
    <row r="53" spans="1:2" ht="15" thickBot="1" x14ac:dyDescent="0.4">
      <c r="A53" s="4" t="s">
        <v>103</v>
      </c>
      <c r="B53" s="5" t="s">
        <v>82</v>
      </c>
    </row>
    <row r="54" spans="1:2" ht="15" thickBot="1" x14ac:dyDescent="0.4">
      <c r="A54" s="4" t="s">
        <v>104</v>
      </c>
      <c r="B54" s="5" t="s">
        <v>83</v>
      </c>
    </row>
    <row r="55" spans="1:2" ht="15" thickBot="1" x14ac:dyDescent="0.4">
      <c r="A55" s="4" t="s">
        <v>105</v>
      </c>
      <c r="B55" s="5" t="s">
        <v>84</v>
      </c>
    </row>
    <row r="56" spans="1:2" ht="15" thickBot="1" x14ac:dyDescent="0.4">
      <c r="A56" s="4" t="s">
        <v>106</v>
      </c>
      <c r="B56" s="5" t="s">
        <v>85</v>
      </c>
    </row>
    <row r="57" spans="1:2" ht="15" thickBot="1" x14ac:dyDescent="0.4">
      <c r="A57" s="4" t="s">
        <v>107</v>
      </c>
      <c r="B57" s="5" t="s">
        <v>86</v>
      </c>
    </row>
    <row r="58" spans="1:2" ht="29.5" thickBot="1" x14ac:dyDescent="0.4">
      <c r="A58" s="4" t="s">
        <v>108</v>
      </c>
      <c r="B58" s="5" t="s">
        <v>87</v>
      </c>
    </row>
    <row r="59" spans="1:2" ht="15" thickBot="1" x14ac:dyDescent="0.4">
      <c r="A59" s="4" t="s">
        <v>109</v>
      </c>
      <c r="B59" s="5" t="s">
        <v>88</v>
      </c>
    </row>
    <row r="60" spans="1:2" ht="15" thickBot="1" x14ac:dyDescent="0.4">
      <c r="A60" s="4" t="s">
        <v>110</v>
      </c>
      <c r="B60" s="5" t="s">
        <v>89</v>
      </c>
    </row>
    <row r="61" spans="1:2" ht="15" thickBot="1" x14ac:dyDescent="0.4">
      <c r="A61" s="4" t="s">
        <v>111</v>
      </c>
      <c r="B61" s="5" t="s">
        <v>90</v>
      </c>
    </row>
    <row r="62" spans="1:2" ht="15" thickBot="1" x14ac:dyDescent="0.4">
      <c r="A62" s="4" t="s">
        <v>112</v>
      </c>
      <c r="B62" s="5" t="s">
        <v>113</v>
      </c>
    </row>
  </sheetData>
  <mergeCells count="2">
    <mergeCell ref="A1:T1"/>
    <mergeCell ref="A43:B4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66E22-2447-41D0-8DE8-25959F1882FF}">
  <dimension ref="A1:C4"/>
  <sheetViews>
    <sheetView tabSelected="1" workbookViewId="0">
      <selection activeCell="C17" sqref="C17"/>
    </sheetView>
  </sheetViews>
  <sheetFormatPr defaultRowHeight="14.5" x14ac:dyDescent="0.35"/>
  <cols>
    <col min="1" max="1" width="5.54296875" customWidth="1"/>
    <col min="2" max="2" width="39.1796875" customWidth="1"/>
    <col min="3" max="3" width="18.6328125" customWidth="1"/>
  </cols>
  <sheetData>
    <row r="1" spans="1:3" ht="15" thickBot="1" x14ac:dyDescent="0.4">
      <c r="A1" s="60" t="s">
        <v>131</v>
      </c>
      <c r="B1" s="60"/>
      <c r="C1" s="60"/>
    </row>
    <row r="2" spans="1:3" ht="27.65" customHeight="1" thickBot="1" x14ac:dyDescent="0.4">
      <c r="A2" s="44" t="s">
        <v>128</v>
      </c>
      <c r="B2" s="40" t="s">
        <v>132</v>
      </c>
      <c r="C2" s="41"/>
    </row>
    <row r="3" spans="1:3" ht="15" thickBot="1" x14ac:dyDescent="0.4">
      <c r="A3" s="45">
        <v>1</v>
      </c>
      <c r="B3" s="42" t="s">
        <v>129</v>
      </c>
      <c r="C3" s="43">
        <v>155552</v>
      </c>
    </row>
    <row r="4" spans="1:3" ht="15" thickBot="1" x14ac:dyDescent="0.4">
      <c r="A4" s="45">
        <v>2</v>
      </c>
      <c r="B4" s="42" t="s">
        <v>130</v>
      </c>
      <c r="C4" s="43">
        <v>54672</v>
      </c>
    </row>
  </sheetData>
  <mergeCells count="1">
    <mergeCell ref="A1:C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RTC by State</vt:lpstr>
      <vt:lpstr>Sex dist. of person injured</vt:lpstr>
      <vt:lpstr>Sex dist. of person killed</vt:lpstr>
      <vt:lpstr>Vehicle Involved inRTC</vt:lpstr>
      <vt:lpstr>Categories of Veh. in RTC </vt:lpstr>
      <vt:lpstr>Causative factors of RTC</vt:lpstr>
      <vt:lpstr>Number plate &amp; license produced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oluwabukolami</dc:creator>
  <cp:lastModifiedBy>Emuesiri Ojo</cp:lastModifiedBy>
  <dcterms:created xsi:type="dcterms:W3CDTF">2020-08-19T08:59:53Z</dcterms:created>
  <dcterms:modified xsi:type="dcterms:W3CDTF">2020-09-12T05:05:56Z</dcterms:modified>
</cp:coreProperties>
</file>